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735" windowHeight="8385"/>
  </bookViews>
  <sheets>
    <sheet name="Druck_Protokoll" sheetId="1" r:id="rId1"/>
  </sheets>
  <externalReferences>
    <externalReference r:id="rId2"/>
  </externalReferences>
  <definedNames>
    <definedName name="Athl01">[1]Athl.!$A$13:$AE$1212</definedName>
    <definedName name="Athl02">[1]Kuerzel!$A$2:$C$816</definedName>
    <definedName name="Athl04">[1]Pass!$A$2:$C$617</definedName>
    <definedName name="Athl06">[1]ID!$A$2:$C$722</definedName>
    <definedName name="Athl08">[1]Hilfskuerzel!$A$2:$C$302</definedName>
    <definedName name="Auswertungsart">[1]Einstellung!$E$33:$E$37</definedName>
    <definedName name="AW_GRUPPEN">[1]Einstellung!$E$11:$Z$24</definedName>
    <definedName name="_xlnm.Print_Area" localSheetId="0">Druck_Protokoll!$A$1:$AQ$46</definedName>
    <definedName name="Gruppe">[1]Einstellung!$A$11:$C$30</definedName>
    <definedName name="Jahre">[1]Athl.!$A$4:$D$10</definedName>
    <definedName name="MMK">[1]Melzer!$A$10:$B$91</definedName>
    <definedName name="NEXT_VER">[1]Rechenhilfe!$AX$67:$AY$91</definedName>
    <definedName name="R_GRP_01">Druck_Protokoll!$CA$7:$CB$31</definedName>
    <definedName name="R_GRP_02">Druck_Protokoll!$CN$7:$CO$31</definedName>
    <definedName name="R_GRP_03">Druck_Protokoll!$DA$7:$DB$31</definedName>
    <definedName name="R_GRP_04">Druck_Protokoll!$DN$7:$DO$31</definedName>
    <definedName name="R_GRP_05">Druck_Protokoll!$EA$7:$EB$31</definedName>
    <definedName name="R_GRP_06">Druck_Protokoll!$EN$7:$EO$31</definedName>
    <definedName name="R_GRP_07">Druck_Protokoll!$FA$7:$FB$31</definedName>
    <definedName name="R_GRP_08">Druck_Protokoll!$FN$7:$FO$31</definedName>
    <definedName name="R_GRP_09">Druck_Protokoll!$GA$7:$GB$31</definedName>
    <definedName name="R_GRP_10">Druck_Protokoll!$GN$7:$GO$31</definedName>
    <definedName name="R_GRP_11">Druck_Protokoll!$HA$7:$HB$31</definedName>
    <definedName name="R_GRP_12">Druck_Protokoll!$HN$7:$HO$31</definedName>
    <definedName name="R_GRP_13">Druck_Protokoll!$IA$7:$IB$31</definedName>
    <definedName name="R_GRP_14">Druck_Protokoll!$IN$7:$IO$31</definedName>
    <definedName name="R_MELZ">Druck_Protokoll!$BM$7:$BN$31</definedName>
    <definedName name="R_SINC">Druck_Protokoll!$BE$7:$BF$31</definedName>
    <definedName name="R_Wenn_OK1">[1]Rechenhilfe!$AD$5:$AE$29</definedName>
    <definedName name="R_Wenn_OK2">[1]Rechenhilfe!$AQ$5:$AR$29</definedName>
    <definedName name="Rang_Gruppe">[1]Rechenhilfe!$P$5:$Q$29</definedName>
    <definedName name="SB_GAST">[1]Vereine!$U$3:$U$468</definedName>
    <definedName name="SB_HEIM">[1]Vereine!$T$3:$T$468</definedName>
    <definedName name="SFGUELTIGAB">[1]Sinclair!$A$5:$L$9</definedName>
    <definedName name="SINCLAIRTABELLE">[1]Sinclair!$O$3:$AD$1993</definedName>
    <definedName name="STNR">[1]Rechenhilfe!$AO$34:$AP$58</definedName>
    <definedName name="texte">[1]Textkonstanten!$A$1:$F$101</definedName>
    <definedName name="Vereine">[1]Vereine!$A$3:$C$51</definedName>
    <definedName name="Zeilen_Athleten">[1]Wettkampf!$AK$6:$AN$30</definedName>
    <definedName name="Zeilen_Druck">Druck_Protokoll!$A$7:$AA$31</definedName>
    <definedName name="Zeilen_Einstellung">[1]Einstellung!$A$40:$Y$64</definedName>
  </definedNames>
  <calcPr calcId="124519"/>
</workbook>
</file>

<file path=xl/calcChain.xml><?xml version="1.0" encoding="utf-8"?>
<calcChain xmlns="http://schemas.openxmlformats.org/spreadsheetml/2006/main">
  <c r="Q45" i="1"/>
  <c r="I45"/>
  <c r="E45"/>
  <c r="A45"/>
  <c r="IF42"/>
  <c r="HS42"/>
  <c r="HF42"/>
  <c r="GS42"/>
  <c r="GF42"/>
  <c r="FS42"/>
  <c r="FF42"/>
  <c r="ES42"/>
  <c r="EF42"/>
  <c r="DS42"/>
  <c r="DF42"/>
  <c r="CS42"/>
  <c r="CF42"/>
  <c r="BS42"/>
  <c r="AT42"/>
  <c r="AO42"/>
  <c r="AN42"/>
  <c r="AM42"/>
  <c r="AL42"/>
  <c r="AK42"/>
  <c r="AJ42"/>
  <c r="AI42"/>
  <c r="AH42"/>
  <c r="AG42"/>
  <c r="AF42"/>
  <c r="AE42"/>
  <c r="AD42"/>
  <c r="AC42"/>
  <c r="AB42"/>
  <c r="AA42"/>
  <c r="AQ42" s="1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AU42" s="1"/>
  <c r="AV42" s="1"/>
  <c r="B42"/>
  <c r="BR42" s="1"/>
  <c r="IF41"/>
  <c r="HS41"/>
  <c r="HF41"/>
  <c r="GS41"/>
  <c r="GF41"/>
  <c r="FS41"/>
  <c r="FF41"/>
  <c r="ES41"/>
  <c r="EF41"/>
  <c r="DS41"/>
  <c r="DF41"/>
  <c r="CS41"/>
  <c r="CF41"/>
  <c r="BS41"/>
  <c r="AT41"/>
  <c r="AO41"/>
  <c r="AN41"/>
  <c r="AM41"/>
  <c r="AL41"/>
  <c r="AK41"/>
  <c r="AJ41"/>
  <c r="AI41"/>
  <c r="AH41"/>
  <c r="AG41"/>
  <c r="AF41"/>
  <c r="AE41"/>
  <c r="AD41"/>
  <c r="AC41"/>
  <c r="AB41"/>
  <c r="AA41"/>
  <c r="AQ41" s="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AU41" s="1"/>
  <c r="AV41" s="1"/>
  <c r="B41"/>
  <c r="BR41" s="1"/>
  <c r="IF40"/>
  <c r="HS40"/>
  <c r="HF40"/>
  <c r="GS40"/>
  <c r="GF40"/>
  <c r="FS40"/>
  <c r="FF40"/>
  <c r="ES40"/>
  <c r="EF40"/>
  <c r="DS40"/>
  <c r="DF40"/>
  <c r="CS40"/>
  <c r="CF40"/>
  <c r="BS40"/>
  <c r="AT40"/>
  <c r="AO40"/>
  <c r="AN40"/>
  <c r="AM40"/>
  <c r="AL40"/>
  <c r="AK40"/>
  <c r="AJ40"/>
  <c r="AI40"/>
  <c r="AH40"/>
  <c r="AG40"/>
  <c r="AF40"/>
  <c r="AE40"/>
  <c r="AD40"/>
  <c r="AC40"/>
  <c r="AB40"/>
  <c r="AA40"/>
  <c r="AQ40" s="1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AU40" s="1"/>
  <c r="AV40" s="1"/>
  <c r="B40"/>
  <c r="BR40" s="1"/>
  <c r="IF39"/>
  <c r="HS39"/>
  <c r="HF39"/>
  <c r="GS39"/>
  <c r="GF39"/>
  <c r="FS39"/>
  <c r="FF39"/>
  <c r="ES39"/>
  <c r="EF39"/>
  <c r="DS39"/>
  <c r="DF39"/>
  <c r="CS39"/>
  <c r="CF39"/>
  <c r="BS39"/>
  <c r="AT39"/>
  <c r="AO39"/>
  <c r="AN39"/>
  <c r="AM39"/>
  <c r="AL39"/>
  <c r="AK39"/>
  <c r="AJ39"/>
  <c r="AI39"/>
  <c r="AH39"/>
  <c r="AG39"/>
  <c r="AF39"/>
  <c r="AE39"/>
  <c r="AD39"/>
  <c r="AC39"/>
  <c r="AB39"/>
  <c r="AA39"/>
  <c r="AQ39" s="1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AU39" s="1"/>
  <c r="AV39" s="1"/>
  <c r="B39"/>
  <c r="BR39" s="1"/>
  <c r="IF38"/>
  <c r="HS38"/>
  <c r="HF38"/>
  <c r="GS38"/>
  <c r="GF38"/>
  <c r="FS38"/>
  <c r="FF38"/>
  <c r="ES38"/>
  <c r="EF38"/>
  <c r="DS38"/>
  <c r="DF38"/>
  <c r="CS38"/>
  <c r="CF38"/>
  <c r="BS38"/>
  <c r="AT38"/>
  <c r="AO38"/>
  <c r="AN38"/>
  <c r="AM38"/>
  <c r="AL38"/>
  <c r="AK38"/>
  <c r="AJ38"/>
  <c r="AI38"/>
  <c r="AH38"/>
  <c r="AG38"/>
  <c r="AF38"/>
  <c r="AE38"/>
  <c r="AD38"/>
  <c r="AC38"/>
  <c r="AB38"/>
  <c r="AA38"/>
  <c r="AQ38" s="1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AU38" s="1"/>
  <c r="AV38" s="1"/>
  <c r="B38"/>
  <c r="BR38" s="1"/>
  <c r="IF37"/>
  <c r="HS37"/>
  <c r="HF37"/>
  <c r="GS37"/>
  <c r="GF37"/>
  <c r="FS37"/>
  <c r="FF37"/>
  <c r="ES37"/>
  <c r="EF37"/>
  <c r="DS37"/>
  <c r="DF37"/>
  <c r="CS37"/>
  <c r="CF37"/>
  <c r="BS37"/>
  <c r="AT37"/>
  <c r="AO37"/>
  <c r="AN37"/>
  <c r="AM37"/>
  <c r="AL37"/>
  <c r="AK37"/>
  <c r="AJ37"/>
  <c r="AI37"/>
  <c r="AH37"/>
  <c r="AG37"/>
  <c r="AF37"/>
  <c r="AE37"/>
  <c r="AD37"/>
  <c r="AC37"/>
  <c r="AB37"/>
  <c r="AA37"/>
  <c r="AQ37" s="1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AU37" s="1"/>
  <c r="AV37" s="1"/>
  <c r="B37"/>
  <c r="BR37" s="1"/>
  <c r="IF36"/>
  <c r="HS36"/>
  <c r="HF36"/>
  <c r="GS36"/>
  <c r="GF36"/>
  <c r="FS36"/>
  <c r="FF36"/>
  <c r="ES36"/>
  <c r="EF36"/>
  <c r="DS36"/>
  <c r="DF36"/>
  <c r="CS36"/>
  <c r="CF36"/>
  <c r="BS36"/>
  <c r="AT36"/>
  <c r="AO36"/>
  <c r="AN36"/>
  <c r="AM36"/>
  <c r="AL36"/>
  <c r="AK36"/>
  <c r="AJ36"/>
  <c r="AI36"/>
  <c r="AH36"/>
  <c r="AG36"/>
  <c r="AF36"/>
  <c r="AE36"/>
  <c r="AD36"/>
  <c r="AC36"/>
  <c r="AB36"/>
  <c r="AA36"/>
  <c r="AQ36" s="1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AU36" s="1"/>
  <c r="AV36" s="1"/>
  <c r="B36"/>
  <c r="BR36" s="1"/>
  <c r="IF35"/>
  <c r="HS35"/>
  <c r="HF35"/>
  <c r="GS35"/>
  <c r="GF35"/>
  <c r="FS35"/>
  <c r="FF35"/>
  <c r="ES35"/>
  <c r="EF35"/>
  <c r="DS35"/>
  <c r="DF35"/>
  <c r="CS35"/>
  <c r="CF35"/>
  <c r="BS35"/>
  <c r="AT35"/>
  <c r="AO35"/>
  <c r="AN35"/>
  <c r="AM35"/>
  <c r="AL35"/>
  <c r="AK35"/>
  <c r="AJ35"/>
  <c r="AI35"/>
  <c r="AH35"/>
  <c r="AG35"/>
  <c r="AF35"/>
  <c r="AE35"/>
  <c r="AD35"/>
  <c r="AC35"/>
  <c r="AB35"/>
  <c r="AA35"/>
  <c r="AQ35" s="1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35"/>
  <c r="AU35" s="1"/>
  <c r="AV35" s="1"/>
  <c r="B35"/>
  <c r="BR35" s="1"/>
  <c r="IF34"/>
  <c r="HS34"/>
  <c r="HF34"/>
  <c r="GS34"/>
  <c r="GF34"/>
  <c r="FS34"/>
  <c r="FF34"/>
  <c r="ES34"/>
  <c r="EF34"/>
  <c r="DS34"/>
  <c r="DF34"/>
  <c r="CS34"/>
  <c r="CF34"/>
  <c r="BS34"/>
  <c r="AT34"/>
  <c r="AO34"/>
  <c r="AN34"/>
  <c r="AM34"/>
  <c r="AL34"/>
  <c r="AK34"/>
  <c r="AJ34"/>
  <c r="AI34"/>
  <c r="AH34"/>
  <c r="AG34"/>
  <c r="AF34"/>
  <c r="AE34"/>
  <c r="AD34"/>
  <c r="AC34"/>
  <c r="AB34"/>
  <c r="AA34"/>
  <c r="AQ34" s="1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AU34" s="1"/>
  <c r="AV34" s="1"/>
  <c r="B34"/>
  <c r="BR34" s="1"/>
  <c r="IF33"/>
  <c r="HS33"/>
  <c r="HF33"/>
  <c r="GS33"/>
  <c r="GF33"/>
  <c r="FS33"/>
  <c r="FF33"/>
  <c r="ES33"/>
  <c r="EF33"/>
  <c r="DS33"/>
  <c r="DF33"/>
  <c r="CS33"/>
  <c r="CF33"/>
  <c r="BS33"/>
  <c r="AT33"/>
  <c r="AO33"/>
  <c r="AN33"/>
  <c r="AM33"/>
  <c r="AL33"/>
  <c r="AK33"/>
  <c r="AJ33"/>
  <c r="AI33"/>
  <c r="AH33"/>
  <c r="AG33"/>
  <c r="AF33"/>
  <c r="AE33"/>
  <c r="AD33"/>
  <c r="AC33"/>
  <c r="AB33"/>
  <c r="AA33"/>
  <c r="AQ33" s="1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AU33" s="1"/>
  <c r="AV33" s="1"/>
  <c r="B33"/>
  <c r="BR33" s="1"/>
  <c r="IF32"/>
  <c r="HS32"/>
  <c r="HF32"/>
  <c r="GS32"/>
  <c r="GF32"/>
  <c r="FS32"/>
  <c r="FF32"/>
  <c r="ES32"/>
  <c r="EF32"/>
  <c r="DS32"/>
  <c r="DF32"/>
  <c r="CS32"/>
  <c r="CF32"/>
  <c r="BS32"/>
  <c r="AT32"/>
  <c r="AO32"/>
  <c r="AN32"/>
  <c r="AM32"/>
  <c r="AL32"/>
  <c r="AK32"/>
  <c r="AJ32"/>
  <c r="AI32"/>
  <c r="AH32"/>
  <c r="AG32"/>
  <c r="AF32"/>
  <c r="AE32"/>
  <c r="AD32"/>
  <c r="AC32"/>
  <c r="AB32"/>
  <c r="AA32"/>
  <c r="AQ32" s="1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AU32" s="1"/>
  <c r="AV32" s="1"/>
  <c r="B32"/>
  <c r="BR32" s="1"/>
  <c r="IU31"/>
  <c r="IT31"/>
  <c r="IV31" s="1"/>
  <c r="G31" s="1"/>
  <c r="IF31"/>
  <c r="HS31"/>
  <c r="HF31"/>
  <c r="GS31"/>
  <c r="GF31"/>
  <c r="FS31"/>
  <c r="FF31"/>
  <c r="ES31"/>
  <c r="EF31"/>
  <c r="DS31"/>
  <c r="DF31"/>
  <c r="CS31"/>
  <c r="CF31"/>
  <c r="BS31"/>
  <c r="AO31"/>
  <c r="AN31"/>
  <c r="AM31"/>
  <c r="AL31"/>
  <c r="AK31"/>
  <c r="AJ31"/>
  <c r="AI31"/>
  <c r="AH31"/>
  <c r="AG31"/>
  <c r="AF31"/>
  <c r="AE31"/>
  <c r="AD31"/>
  <c r="AC31"/>
  <c r="AB31"/>
  <c r="Z31"/>
  <c r="AZ31" s="1"/>
  <c r="Y31"/>
  <c r="W31"/>
  <c r="V31"/>
  <c r="U31"/>
  <c r="T31"/>
  <c r="S31"/>
  <c r="R31"/>
  <c r="Q31"/>
  <c r="O31"/>
  <c r="N31"/>
  <c r="M31"/>
  <c r="L31"/>
  <c r="K31"/>
  <c r="J31"/>
  <c r="I31"/>
  <c r="H31"/>
  <c r="F31"/>
  <c r="E31"/>
  <c r="D31"/>
  <c r="C31"/>
  <c r="AU31" s="1"/>
  <c r="AV31" s="1"/>
  <c r="AA31" s="1"/>
  <c r="B31"/>
  <c r="BR31" s="1"/>
  <c r="IU30"/>
  <c r="IT30"/>
  <c r="IV30" s="1"/>
  <c r="G30" s="1"/>
  <c r="IF30"/>
  <c r="HS30"/>
  <c r="HF30"/>
  <c r="GS30"/>
  <c r="GF30"/>
  <c r="FS30"/>
  <c r="FF30"/>
  <c r="ES30"/>
  <c r="EF30"/>
  <c r="DS30"/>
  <c r="DF30"/>
  <c r="CS30"/>
  <c r="CF30"/>
  <c r="BS30"/>
  <c r="AO30"/>
  <c r="AN30"/>
  <c r="AM30"/>
  <c r="AL30"/>
  <c r="AK30"/>
  <c r="AJ30"/>
  <c r="AI30"/>
  <c r="AH30"/>
  <c r="AG30"/>
  <c r="AF30"/>
  <c r="AE30"/>
  <c r="AD30"/>
  <c r="AC30"/>
  <c r="AB30"/>
  <c r="Z30"/>
  <c r="AZ30" s="1"/>
  <c r="Y30"/>
  <c r="W30"/>
  <c r="V30"/>
  <c r="U30"/>
  <c r="T30"/>
  <c r="S30"/>
  <c r="R30"/>
  <c r="Q30"/>
  <c r="O30"/>
  <c r="N30"/>
  <c r="M30"/>
  <c r="L30"/>
  <c r="K30"/>
  <c r="J30"/>
  <c r="I30"/>
  <c r="H30"/>
  <c r="F30"/>
  <c r="E30"/>
  <c r="D30"/>
  <c r="C30"/>
  <c r="AU30" s="1"/>
  <c r="AV30" s="1"/>
  <c r="AA30" s="1"/>
  <c r="B30"/>
  <c r="BR30" s="1"/>
  <c r="IU29"/>
  <c r="IT29"/>
  <c r="IV29" s="1"/>
  <c r="IF29"/>
  <c r="HS29"/>
  <c r="HF29"/>
  <c r="GS29"/>
  <c r="GF29"/>
  <c r="FS29"/>
  <c r="FF29"/>
  <c r="ES29"/>
  <c r="EF29"/>
  <c r="DS29"/>
  <c r="DF29"/>
  <c r="CS29"/>
  <c r="CF29"/>
  <c r="BS29"/>
  <c r="AO29"/>
  <c r="AN29"/>
  <c r="AM29"/>
  <c r="AL29"/>
  <c r="AK29"/>
  <c r="AJ29"/>
  <c r="AI29"/>
  <c r="AH29"/>
  <c r="AG29"/>
  <c r="AF29"/>
  <c r="AE29"/>
  <c r="AD29"/>
  <c r="AC29"/>
  <c r="AB29"/>
  <c r="Z29"/>
  <c r="AZ29" s="1"/>
  <c r="Y29"/>
  <c r="W29"/>
  <c r="V29"/>
  <c r="U29"/>
  <c r="T29"/>
  <c r="S29"/>
  <c r="R29"/>
  <c r="Q29"/>
  <c r="O29"/>
  <c r="N29"/>
  <c r="M29"/>
  <c r="L29"/>
  <c r="K29"/>
  <c r="J29"/>
  <c r="I29"/>
  <c r="H29"/>
  <c r="G29"/>
  <c r="F29"/>
  <c r="E29"/>
  <c r="D29"/>
  <c r="C29"/>
  <c r="AU29" s="1"/>
  <c r="AV29" s="1"/>
  <c r="AA29" s="1"/>
  <c r="B29"/>
  <c r="BR29" s="1"/>
  <c r="IU28"/>
  <c r="IT28"/>
  <c r="IV28" s="1"/>
  <c r="G28" s="1"/>
  <c r="IF28"/>
  <c r="HS28"/>
  <c r="HF28"/>
  <c r="GS28"/>
  <c r="GF28"/>
  <c r="FS28"/>
  <c r="FF28"/>
  <c r="ES28"/>
  <c r="EF28"/>
  <c r="DS28"/>
  <c r="DF28"/>
  <c r="CS28"/>
  <c r="CF28"/>
  <c r="BS28"/>
  <c r="AO28"/>
  <c r="AN28"/>
  <c r="AM28"/>
  <c r="AL28"/>
  <c r="AK28"/>
  <c r="AJ28"/>
  <c r="AI28"/>
  <c r="AH28"/>
  <c r="AG28"/>
  <c r="AF28"/>
  <c r="AE28"/>
  <c r="AD28"/>
  <c r="AC28"/>
  <c r="AB28"/>
  <c r="Z28"/>
  <c r="AZ28" s="1"/>
  <c r="Y28"/>
  <c r="W28"/>
  <c r="V28"/>
  <c r="U28"/>
  <c r="T28"/>
  <c r="S28"/>
  <c r="R28"/>
  <c r="Q28"/>
  <c r="O28"/>
  <c r="N28"/>
  <c r="M28"/>
  <c r="L28"/>
  <c r="K28"/>
  <c r="J28"/>
  <c r="I28"/>
  <c r="H28"/>
  <c r="F28"/>
  <c r="E28"/>
  <c r="D28"/>
  <c r="C28"/>
  <c r="AU28" s="1"/>
  <c r="AV28" s="1"/>
  <c r="AA28" s="1"/>
  <c r="B28"/>
  <c r="BR28" s="1"/>
  <c r="IU27"/>
  <c r="IT27"/>
  <c r="IV27" s="1"/>
  <c r="G27" s="1"/>
  <c r="IF27"/>
  <c r="HS27"/>
  <c r="HF27"/>
  <c r="GS27"/>
  <c r="GF27"/>
  <c r="FS27"/>
  <c r="FF27"/>
  <c r="ES27"/>
  <c r="EF27"/>
  <c r="DS27"/>
  <c r="DF27"/>
  <c r="CS27"/>
  <c r="CF27"/>
  <c r="BS27"/>
  <c r="AU27"/>
  <c r="AV27" s="1"/>
  <c r="AA27" s="1"/>
  <c r="AO27"/>
  <c r="AN27"/>
  <c r="AM27"/>
  <c r="AL27"/>
  <c r="AK27"/>
  <c r="AJ27"/>
  <c r="AI27"/>
  <c r="AH27"/>
  <c r="AG27"/>
  <c r="AF27"/>
  <c r="AE27"/>
  <c r="AD27"/>
  <c r="AC27"/>
  <c r="AB27"/>
  <c r="Z27"/>
  <c r="AZ27" s="1"/>
  <c r="Y27"/>
  <c r="W27"/>
  <c r="V27"/>
  <c r="U27"/>
  <c r="T27"/>
  <c r="S27"/>
  <c r="R27"/>
  <c r="Q27"/>
  <c r="O27"/>
  <c r="N27"/>
  <c r="M27"/>
  <c r="L27"/>
  <c r="K27"/>
  <c r="J27"/>
  <c r="I27"/>
  <c r="H27"/>
  <c r="F27"/>
  <c r="E27"/>
  <c r="D27"/>
  <c r="C27"/>
  <c r="B27"/>
  <c r="BR27" s="1"/>
  <c r="IU26"/>
  <c r="IT26"/>
  <c r="IV26" s="1"/>
  <c r="G26" s="1"/>
  <c r="IF26"/>
  <c r="HS26"/>
  <c r="HF26"/>
  <c r="GS26"/>
  <c r="GF26"/>
  <c r="FS26"/>
  <c r="FF26"/>
  <c r="ES26"/>
  <c r="EF26"/>
  <c r="DS26"/>
  <c r="DF26"/>
  <c r="CS26"/>
  <c r="CF26"/>
  <c r="BS26"/>
  <c r="AU26"/>
  <c r="AV26" s="1"/>
  <c r="AA26" s="1"/>
  <c r="AO26"/>
  <c r="AN26"/>
  <c r="AM26"/>
  <c r="AL26"/>
  <c r="AK26"/>
  <c r="AJ26"/>
  <c r="AI26"/>
  <c r="AH26"/>
  <c r="AG26"/>
  <c r="AF26"/>
  <c r="AE26"/>
  <c r="AD26"/>
  <c r="AC26"/>
  <c r="AB26"/>
  <c r="Z26"/>
  <c r="AZ26" s="1"/>
  <c r="Y26"/>
  <c r="W26"/>
  <c r="V26"/>
  <c r="U26"/>
  <c r="T26"/>
  <c r="S26"/>
  <c r="R26"/>
  <c r="Q26"/>
  <c r="O26"/>
  <c r="N26"/>
  <c r="M26"/>
  <c r="L26"/>
  <c r="K26"/>
  <c r="J26"/>
  <c r="I26"/>
  <c r="H26"/>
  <c r="F26"/>
  <c r="E26"/>
  <c r="D26"/>
  <c r="C26"/>
  <c r="B26"/>
  <c r="BR26" s="1"/>
  <c r="IU25"/>
  <c r="IT25"/>
  <c r="IV25" s="1"/>
  <c r="G25" s="1"/>
  <c r="IF25"/>
  <c r="HS25"/>
  <c r="HF25"/>
  <c r="GS25"/>
  <c r="GF25"/>
  <c r="FS25"/>
  <c r="FF25"/>
  <c r="ES25"/>
  <c r="EF25"/>
  <c r="DS25"/>
  <c r="DF25"/>
  <c r="CS25"/>
  <c r="CF25"/>
  <c r="BS25"/>
  <c r="AU25"/>
  <c r="AV25" s="1"/>
  <c r="AA25" s="1"/>
  <c r="AO25"/>
  <c r="AN25"/>
  <c r="AM25"/>
  <c r="AL25"/>
  <c r="AK25"/>
  <c r="AJ25"/>
  <c r="AI25"/>
  <c r="AH25"/>
  <c r="AG25"/>
  <c r="AF25"/>
  <c r="AE25"/>
  <c r="AD25"/>
  <c r="AC25"/>
  <c r="AB25"/>
  <c r="Z25"/>
  <c r="AZ25" s="1"/>
  <c r="Y25"/>
  <c r="W25"/>
  <c r="V25"/>
  <c r="U25"/>
  <c r="T25"/>
  <c r="S25"/>
  <c r="R25"/>
  <c r="Q25"/>
  <c r="O25"/>
  <c r="N25"/>
  <c r="M25"/>
  <c r="L25"/>
  <c r="K25"/>
  <c r="J25"/>
  <c r="I25"/>
  <c r="H25"/>
  <c r="F25"/>
  <c r="E25"/>
  <c r="D25"/>
  <c r="C25"/>
  <c r="B25"/>
  <c r="BR25" s="1"/>
  <c r="IU24"/>
  <c r="IT24"/>
  <c r="IV24" s="1"/>
  <c r="G24" s="1"/>
  <c r="IF24"/>
  <c r="HS24"/>
  <c r="HF24"/>
  <c r="GS24"/>
  <c r="GF24"/>
  <c r="FS24"/>
  <c r="FF24"/>
  <c r="ES24"/>
  <c r="EF24"/>
  <c r="DS24"/>
  <c r="DF24"/>
  <c r="CS24"/>
  <c r="CF24"/>
  <c r="BS24"/>
  <c r="AU24"/>
  <c r="AV24" s="1"/>
  <c r="AA24" s="1"/>
  <c r="AO24"/>
  <c r="AN24"/>
  <c r="AM24"/>
  <c r="AL24"/>
  <c r="AK24"/>
  <c r="AJ24"/>
  <c r="AI24"/>
  <c r="AH24"/>
  <c r="AG24"/>
  <c r="AF24"/>
  <c r="AE24"/>
  <c r="AD24"/>
  <c r="AC24"/>
  <c r="AB24"/>
  <c r="Z24"/>
  <c r="AZ24" s="1"/>
  <c r="Y24"/>
  <c r="W24"/>
  <c r="V24"/>
  <c r="U24"/>
  <c r="T24"/>
  <c r="S24"/>
  <c r="R24"/>
  <c r="Q24"/>
  <c r="O24"/>
  <c r="N24"/>
  <c r="M24"/>
  <c r="L24"/>
  <c r="K24"/>
  <c r="J24"/>
  <c r="I24"/>
  <c r="H24"/>
  <c r="F24"/>
  <c r="E24"/>
  <c r="D24"/>
  <c r="C24"/>
  <c r="B24"/>
  <c r="BR24" s="1"/>
  <c r="IU23"/>
  <c r="IT23"/>
  <c r="IF23"/>
  <c r="HS23"/>
  <c r="HF23"/>
  <c r="GS23"/>
  <c r="GF23"/>
  <c r="FS23"/>
  <c r="FF23"/>
  <c r="ES23"/>
  <c r="EF23"/>
  <c r="DS23"/>
  <c r="DF23"/>
  <c r="CS23"/>
  <c r="CF23"/>
  <c r="BS23"/>
  <c r="AO23"/>
  <c r="AN23"/>
  <c r="AM23"/>
  <c r="AL23"/>
  <c r="AK23"/>
  <c r="AJ23"/>
  <c r="AI23"/>
  <c r="AH23"/>
  <c r="AG23"/>
  <c r="AF23"/>
  <c r="AE23"/>
  <c r="AD23"/>
  <c r="AC23"/>
  <c r="AB23"/>
  <c r="Z23"/>
  <c r="AZ23" s="1"/>
  <c r="Y23"/>
  <c r="W23"/>
  <c r="V23"/>
  <c r="U23"/>
  <c r="T23"/>
  <c r="S23"/>
  <c r="R23"/>
  <c r="Q23"/>
  <c r="O23"/>
  <c r="N23"/>
  <c r="M23"/>
  <c r="L23"/>
  <c r="K23"/>
  <c r="J23"/>
  <c r="I23"/>
  <c r="H23"/>
  <c r="F23"/>
  <c r="E23"/>
  <c r="D23"/>
  <c r="C23"/>
  <c r="AU23" s="1"/>
  <c r="AV23" s="1"/>
  <c r="AA23" s="1"/>
  <c r="B23"/>
  <c r="BR23" s="1"/>
  <c r="IU22"/>
  <c r="IT22"/>
  <c r="IV22" s="1"/>
  <c r="G22" s="1"/>
  <c r="IF22"/>
  <c r="HS22"/>
  <c r="HF22"/>
  <c r="GS22"/>
  <c r="GF22"/>
  <c r="FS22"/>
  <c r="FF22"/>
  <c r="ES22"/>
  <c r="EF22"/>
  <c r="DS22"/>
  <c r="DF22"/>
  <c r="CS22"/>
  <c r="CF22"/>
  <c r="BS22"/>
  <c r="AO22"/>
  <c r="AN22"/>
  <c r="AM22"/>
  <c r="AL22"/>
  <c r="AK22"/>
  <c r="AJ22"/>
  <c r="AI22"/>
  <c r="AH22"/>
  <c r="AG22"/>
  <c r="AF22"/>
  <c r="AE22"/>
  <c r="AD22"/>
  <c r="AC22"/>
  <c r="AB22"/>
  <c r="Z22"/>
  <c r="AZ22" s="1"/>
  <c r="Y22"/>
  <c r="W22"/>
  <c r="V22"/>
  <c r="U22"/>
  <c r="T22"/>
  <c r="S22"/>
  <c r="R22"/>
  <c r="Q22"/>
  <c r="O22"/>
  <c r="N22"/>
  <c r="M22"/>
  <c r="L22"/>
  <c r="K22"/>
  <c r="J22"/>
  <c r="I22"/>
  <c r="H22"/>
  <c r="F22"/>
  <c r="E22"/>
  <c r="D22"/>
  <c r="C22"/>
  <c r="AU22" s="1"/>
  <c r="AV22" s="1"/>
  <c r="AA22" s="1"/>
  <c r="B22"/>
  <c r="BR22" s="1"/>
  <c r="IU21"/>
  <c r="IT21"/>
  <c r="IV21" s="1"/>
  <c r="G21" s="1"/>
  <c r="IF21"/>
  <c r="HS21"/>
  <c r="HF21"/>
  <c r="GS21"/>
  <c r="GF21"/>
  <c r="FS21"/>
  <c r="FF21"/>
  <c r="ES21"/>
  <c r="EF21"/>
  <c r="DS21"/>
  <c r="DF21"/>
  <c r="CS21"/>
  <c r="CF21"/>
  <c r="BS21"/>
  <c r="AO21"/>
  <c r="AN21"/>
  <c r="AM21"/>
  <c r="AL21"/>
  <c r="AK21"/>
  <c r="AJ21"/>
  <c r="AI21"/>
  <c r="AH21"/>
  <c r="AG21"/>
  <c r="AF21"/>
  <c r="AE21"/>
  <c r="AD21"/>
  <c r="AC21"/>
  <c r="AB21"/>
  <c r="Z21"/>
  <c r="AZ21" s="1"/>
  <c r="Y21"/>
  <c r="W21"/>
  <c r="V21"/>
  <c r="U21"/>
  <c r="T21"/>
  <c r="S21"/>
  <c r="R21"/>
  <c r="Q21"/>
  <c r="O21"/>
  <c r="N21"/>
  <c r="M21"/>
  <c r="L21"/>
  <c r="K21"/>
  <c r="J21"/>
  <c r="I21"/>
  <c r="H21"/>
  <c r="F21"/>
  <c r="E21"/>
  <c r="D21"/>
  <c r="C21"/>
  <c r="AU21" s="1"/>
  <c r="AV21" s="1"/>
  <c r="AA21" s="1"/>
  <c r="B21"/>
  <c r="BR21" s="1"/>
  <c r="IU20"/>
  <c r="IT20"/>
  <c r="IV20" s="1"/>
  <c r="G20" s="1"/>
  <c r="IF20"/>
  <c r="HS20"/>
  <c r="HF20"/>
  <c r="GS20"/>
  <c r="GF20"/>
  <c r="FS20"/>
  <c r="FF20"/>
  <c r="ES20"/>
  <c r="EF20"/>
  <c r="DS20"/>
  <c r="DF20"/>
  <c r="CS20"/>
  <c r="CF20"/>
  <c r="BS20"/>
  <c r="AO20"/>
  <c r="AN20"/>
  <c r="AM20"/>
  <c r="AL20"/>
  <c r="AK20"/>
  <c r="AJ20"/>
  <c r="AI20"/>
  <c r="AH20"/>
  <c r="AG20"/>
  <c r="AF20"/>
  <c r="AE20"/>
  <c r="AD20"/>
  <c r="AC20"/>
  <c r="AB20"/>
  <c r="Z20"/>
  <c r="AZ20" s="1"/>
  <c r="Y20"/>
  <c r="W20"/>
  <c r="V20"/>
  <c r="U20"/>
  <c r="T20"/>
  <c r="S20"/>
  <c r="R20"/>
  <c r="Q20"/>
  <c r="O20"/>
  <c r="N20"/>
  <c r="M20"/>
  <c r="L20"/>
  <c r="K20"/>
  <c r="J20"/>
  <c r="I20"/>
  <c r="H20"/>
  <c r="F20"/>
  <c r="E20"/>
  <c r="D20"/>
  <c r="C20"/>
  <c r="AU20" s="1"/>
  <c r="AV20" s="1"/>
  <c r="AA20" s="1"/>
  <c r="B20"/>
  <c r="BR20" s="1"/>
  <c r="IU19"/>
  <c r="IT19"/>
  <c r="IV19" s="1"/>
  <c r="G19" s="1"/>
  <c r="IF19"/>
  <c r="HS19"/>
  <c r="HF19"/>
  <c r="GS19"/>
  <c r="GF19"/>
  <c r="FS19"/>
  <c r="FF19"/>
  <c r="ES19"/>
  <c r="EF19"/>
  <c r="DS19"/>
  <c r="DF19"/>
  <c r="CS19"/>
  <c r="CF19"/>
  <c r="BS19"/>
  <c r="AO19"/>
  <c r="AN19"/>
  <c r="AM19"/>
  <c r="AL19"/>
  <c r="AK19"/>
  <c r="AJ19"/>
  <c r="AI19"/>
  <c r="AH19"/>
  <c r="AG19"/>
  <c r="AF19"/>
  <c r="AE19"/>
  <c r="AD19"/>
  <c r="AC19"/>
  <c r="AB19"/>
  <c r="Z19"/>
  <c r="AZ19" s="1"/>
  <c r="Y19"/>
  <c r="W19"/>
  <c r="V19"/>
  <c r="U19"/>
  <c r="T19"/>
  <c r="S19"/>
  <c r="R19"/>
  <c r="Q19"/>
  <c r="O19"/>
  <c r="N19"/>
  <c r="M19"/>
  <c r="L19"/>
  <c r="K19"/>
  <c r="J19"/>
  <c r="I19"/>
  <c r="H19"/>
  <c r="F19"/>
  <c r="E19"/>
  <c r="D19"/>
  <c r="C19"/>
  <c r="AU19" s="1"/>
  <c r="AV19" s="1"/>
  <c r="AA19" s="1"/>
  <c r="B19"/>
  <c r="BR19" s="1"/>
  <c r="IU18"/>
  <c r="IT18"/>
  <c r="IV18" s="1"/>
  <c r="G18" s="1"/>
  <c r="IF18"/>
  <c r="HS18"/>
  <c r="HF18"/>
  <c r="GS18"/>
  <c r="GF18"/>
  <c r="FS18"/>
  <c r="FF18"/>
  <c r="ES18"/>
  <c r="EF18"/>
  <c r="DS18"/>
  <c r="DF18"/>
  <c r="CS18"/>
  <c r="CF18"/>
  <c r="BS18"/>
  <c r="AO18"/>
  <c r="AN18"/>
  <c r="AM18"/>
  <c r="AL18"/>
  <c r="AK18"/>
  <c r="AJ18"/>
  <c r="AI18"/>
  <c r="AH18"/>
  <c r="AG18"/>
  <c r="AF18"/>
  <c r="AE18"/>
  <c r="AD18"/>
  <c r="AC18"/>
  <c r="AB18"/>
  <c r="Z18"/>
  <c r="AZ18" s="1"/>
  <c r="Y18"/>
  <c r="W18"/>
  <c r="V18"/>
  <c r="U18"/>
  <c r="T18"/>
  <c r="S18"/>
  <c r="R18"/>
  <c r="Q18"/>
  <c r="O18"/>
  <c r="N18"/>
  <c r="M18"/>
  <c r="L18"/>
  <c r="K18"/>
  <c r="J18"/>
  <c r="I18"/>
  <c r="H18"/>
  <c r="F18"/>
  <c r="E18"/>
  <c r="D18"/>
  <c r="C18"/>
  <c r="AU18" s="1"/>
  <c r="AV18" s="1"/>
  <c r="AA18" s="1"/>
  <c r="B18"/>
  <c r="BR18" s="1"/>
  <c r="IU17"/>
  <c r="IT17"/>
  <c r="IV17" s="1"/>
  <c r="G17" s="1"/>
  <c r="IF17"/>
  <c r="HS17"/>
  <c r="HF17"/>
  <c r="GS17"/>
  <c r="GF17"/>
  <c r="FS17"/>
  <c r="FF17"/>
  <c r="ES17"/>
  <c r="EF17"/>
  <c r="DS17"/>
  <c r="DF17"/>
  <c r="CS17"/>
  <c r="CF17"/>
  <c r="BS17"/>
  <c r="AO17"/>
  <c r="AN17"/>
  <c r="AM17"/>
  <c r="AL17"/>
  <c r="AK17"/>
  <c r="AJ17"/>
  <c r="AI17"/>
  <c r="AH17"/>
  <c r="AG17"/>
  <c r="AF17"/>
  <c r="AE17"/>
  <c r="AC17"/>
  <c r="AB17"/>
  <c r="W17"/>
  <c r="V17"/>
  <c r="U17"/>
  <c r="T17"/>
  <c r="S17"/>
  <c r="R17"/>
  <c r="Q17"/>
  <c r="O17"/>
  <c r="N17"/>
  <c r="M17"/>
  <c r="L17"/>
  <c r="K17"/>
  <c r="J17"/>
  <c r="I17"/>
  <c r="H17"/>
  <c r="F17"/>
  <c r="E17"/>
  <c r="D17"/>
  <c r="C17"/>
  <c r="AU17" s="1"/>
  <c r="AV17" s="1"/>
  <c r="AA17" s="1"/>
  <c r="B17"/>
  <c r="BR17" s="1"/>
  <c r="IU16"/>
  <c r="IT16"/>
  <c r="IV16" s="1"/>
  <c r="G16" s="1"/>
  <c r="IF16"/>
  <c r="HS16"/>
  <c r="HF16"/>
  <c r="GS16"/>
  <c r="GF16"/>
  <c r="FS16"/>
  <c r="FF16"/>
  <c r="ES16"/>
  <c r="EF16"/>
  <c r="DS16"/>
  <c r="DF16"/>
  <c r="CS16"/>
  <c r="CF16"/>
  <c r="BS16"/>
  <c r="AO16"/>
  <c r="AN16"/>
  <c r="AM16"/>
  <c r="AL16"/>
  <c r="AK16"/>
  <c r="AJ16"/>
  <c r="AI16"/>
  <c r="AH16"/>
  <c r="AG16"/>
  <c r="AF16"/>
  <c r="AE16"/>
  <c r="AC16"/>
  <c r="AB16"/>
  <c r="W16"/>
  <c r="V16"/>
  <c r="U16"/>
  <c r="T16"/>
  <c r="S16"/>
  <c r="R16"/>
  <c r="Q16"/>
  <c r="O16"/>
  <c r="N16"/>
  <c r="M16"/>
  <c r="L16"/>
  <c r="K16"/>
  <c r="J16"/>
  <c r="I16"/>
  <c r="H16"/>
  <c r="F16"/>
  <c r="E16"/>
  <c r="D16"/>
  <c r="C16"/>
  <c r="AU16" s="1"/>
  <c r="AV16" s="1"/>
  <c r="AA16" s="1"/>
  <c r="B16"/>
  <c r="BR16" s="1"/>
  <c r="IU15"/>
  <c r="IT15"/>
  <c r="IV15" s="1"/>
  <c r="G15" s="1"/>
  <c r="IF15"/>
  <c r="HS15"/>
  <c r="HF15"/>
  <c r="GS15"/>
  <c r="GF15"/>
  <c r="FS15"/>
  <c r="FF15"/>
  <c r="ES15"/>
  <c r="EF15"/>
  <c r="DS15"/>
  <c r="DF15"/>
  <c r="CS15"/>
  <c r="CF15"/>
  <c r="BS15"/>
  <c r="AO15"/>
  <c r="AN15"/>
  <c r="AM15"/>
  <c r="AL15"/>
  <c r="AK15"/>
  <c r="AJ15"/>
  <c r="AI15"/>
  <c r="AH15"/>
  <c r="AG15"/>
  <c r="AF15"/>
  <c r="AE15"/>
  <c r="AD15"/>
  <c r="AC15"/>
  <c r="AB15"/>
  <c r="Z15"/>
  <c r="AZ15" s="1"/>
  <c r="Y15"/>
  <c r="W15"/>
  <c r="V15"/>
  <c r="U15"/>
  <c r="T15"/>
  <c r="S15"/>
  <c r="R15"/>
  <c r="Q15"/>
  <c r="O15"/>
  <c r="N15"/>
  <c r="M15"/>
  <c r="L15"/>
  <c r="K15"/>
  <c r="J15"/>
  <c r="I15"/>
  <c r="H15"/>
  <c r="F15"/>
  <c r="E15"/>
  <c r="D15"/>
  <c r="C15"/>
  <c r="AU15" s="1"/>
  <c r="AV15" s="1"/>
  <c r="AA15" s="1"/>
  <c r="B15"/>
  <c r="BR15" s="1"/>
  <c r="IU14"/>
  <c r="IT14"/>
  <c r="IV14" s="1"/>
  <c r="G14" s="1"/>
  <c r="IF14"/>
  <c r="HS14"/>
  <c r="HF14"/>
  <c r="GS14"/>
  <c r="GF14"/>
  <c r="FS14"/>
  <c r="FF14"/>
  <c r="ES14"/>
  <c r="EF14"/>
  <c r="DS14"/>
  <c r="DF14"/>
  <c r="CS14"/>
  <c r="CF14"/>
  <c r="BS14"/>
  <c r="AO14"/>
  <c r="AN14"/>
  <c r="AM14"/>
  <c r="AL14"/>
  <c r="AK14"/>
  <c r="AJ14"/>
  <c r="AI14"/>
  <c r="AH14"/>
  <c r="AG14"/>
  <c r="AF14"/>
  <c r="AE14"/>
  <c r="AD14"/>
  <c r="AB14"/>
  <c r="W14"/>
  <c r="V14"/>
  <c r="U14"/>
  <c r="T14"/>
  <c r="S14"/>
  <c r="R14"/>
  <c r="Q14"/>
  <c r="O14"/>
  <c r="N14"/>
  <c r="M14"/>
  <c r="L14"/>
  <c r="K14"/>
  <c r="J14"/>
  <c r="I14"/>
  <c r="H14"/>
  <c r="F14"/>
  <c r="E14"/>
  <c r="D14"/>
  <c r="C14"/>
  <c r="AU14" s="1"/>
  <c r="AV14" s="1"/>
  <c r="AA14" s="1"/>
  <c r="B14"/>
  <c r="BR14" s="1"/>
  <c r="IU13"/>
  <c r="IT13"/>
  <c r="IV13" s="1"/>
  <c r="G13" s="1"/>
  <c r="IF13"/>
  <c r="HS13"/>
  <c r="HF13"/>
  <c r="GS13"/>
  <c r="GF13"/>
  <c r="FS13"/>
  <c r="FF13"/>
  <c r="ES13"/>
  <c r="EF13"/>
  <c r="DS13"/>
  <c r="DF13"/>
  <c r="CS13"/>
  <c r="CF13"/>
  <c r="BS13"/>
  <c r="AO13"/>
  <c r="AN13"/>
  <c r="AM13"/>
  <c r="AL13"/>
  <c r="AK13"/>
  <c r="AJ13"/>
  <c r="AI13"/>
  <c r="AH13"/>
  <c r="AG13"/>
  <c r="AF13"/>
  <c r="AE13"/>
  <c r="AD13"/>
  <c r="AB13"/>
  <c r="W13"/>
  <c r="V13"/>
  <c r="U13"/>
  <c r="T13"/>
  <c r="S13"/>
  <c r="R13"/>
  <c r="Q13"/>
  <c r="O13"/>
  <c r="N13"/>
  <c r="M13"/>
  <c r="L13"/>
  <c r="K13"/>
  <c r="J13"/>
  <c r="I13"/>
  <c r="H13"/>
  <c r="F13"/>
  <c r="E13"/>
  <c r="D13"/>
  <c r="C13"/>
  <c r="AU13" s="1"/>
  <c r="AV13" s="1"/>
  <c r="AA13" s="1"/>
  <c r="B13"/>
  <c r="BR13" s="1"/>
  <c r="IU12"/>
  <c r="IT12"/>
  <c r="IV12" s="1"/>
  <c r="G12" s="1"/>
  <c r="IF12"/>
  <c r="HS12"/>
  <c r="HF12"/>
  <c r="GS12"/>
  <c r="GF12"/>
  <c r="FS12"/>
  <c r="FF12"/>
  <c r="ES12"/>
  <c r="EF12"/>
  <c r="DS12"/>
  <c r="DF12"/>
  <c r="CS12"/>
  <c r="CF12"/>
  <c r="BS12"/>
  <c r="AO12"/>
  <c r="AN12"/>
  <c r="AM12"/>
  <c r="AL12"/>
  <c r="AK12"/>
  <c r="AJ12"/>
  <c r="AI12"/>
  <c r="AH12"/>
  <c r="AG12"/>
  <c r="AF12"/>
  <c r="AE12"/>
  <c r="AD12"/>
  <c r="AC12"/>
  <c r="AB12"/>
  <c r="Z12"/>
  <c r="AZ12" s="1"/>
  <c r="Y12"/>
  <c r="W12"/>
  <c r="V12"/>
  <c r="U12"/>
  <c r="T12"/>
  <c r="S12"/>
  <c r="R12"/>
  <c r="Q12"/>
  <c r="O12"/>
  <c r="N12"/>
  <c r="M12"/>
  <c r="L12"/>
  <c r="K12"/>
  <c r="J12"/>
  <c r="I12"/>
  <c r="H12"/>
  <c r="F12"/>
  <c r="E12"/>
  <c r="D12"/>
  <c r="C12"/>
  <c r="AU12" s="1"/>
  <c r="AV12" s="1"/>
  <c r="AA12" s="1"/>
  <c r="B12"/>
  <c r="BR12" s="1"/>
  <c r="IU11"/>
  <c r="IT11"/>
  <c r="IV11" s="1"/>
  <c r="IF11"/>
  <c r="HS11"/>
  <c r="HF11"/>
  <c r="GS11"/>
  <c r="GF11"/>
  <c r="FS11"/>
  <c r="FF11"/>
  <c r="ES11"/>
  <c r="EF11"/>
  <c r="DS11"/>
  <c r="DF11"/>
  <c r="CS11"/>
  <c r="CF11"/>
  <c r="BS11"/>
  <c r="AO11"/>
  <c r="AN11"/>
  <c r="AM11"/>
  <c r="AL11"/>
  <c r="AK11"/>
  <c r="AJ11"/>
  <c r="AI11"/>
  <c r="AH11"/>
  <c r="AG11"/>
  <c r="AF11"/>
  <c r="AE11"/>
  <c r="AD11"/>
  <c r="AC11"/>
  <c r="W11"/>
  <c r="V11"/>
  <c r="U11"/>
  <c r="T11"/>
  <c r="S11"/>
  <c r="R11"/>
  <c r="Q11"/>
  <c r="O11"/>
  <c r="N11"/>
  <c r="M11"/>
  <c r="L11"/>
  <c r="K11"/>
  <c r="J11"/>
  <c r="I11"/>
  <c r="H11"/>
  <c r="G11"/>
  <c r="F11"/>
  <c r="E11"/>
  <c r="D11"/>
  <c r="C11"/>
  <c r="AU11" s="1"/>
  <c r="AV11" s="1"/>
  <c r="AA11" s="1"/>
  <c r="B11"/>
  <c r="BR11" s="1"/>
  <c r="IU10"/>
  <c r="IT10"/>
  <c r="IV10" s="1"/>
  <c r="G10" s="1"/>
  <c r="IF10"/>
  <c r="HS10"/>
  <c r="HF10"/>
  <c r="GS10"/>
  <c r="GF10"/>
  <c r="FS10"/>
  <c r="FF10"/>
  <c r="ES10"/>
  <c r="EF10"/>
  <c r="DS10"/>
  <c r="DF10"/>
  <c r="CS10"/>
  <c r="CF10"/>
  <c r="BS10"/>
  <c r="AO10"/>
  <c r="AN10"/>
  <c r="AM10"/>
  <c r="AL10"/>
  <c r="AK10"/>
  <c r="AJ10"/>
  <c r="AI10"/>
  <c r="AH10"/>
  <c r="AG10"/>
  <c r="AF10"/>
  <c r="AE10"/>
  <c r="AD10"/>
  <c r="AC10"/>
  <c r="W10"/>
  <c r="V10"/>
  <c r="U10"/>
  <c r="T10"/>
  <c r="S10"/>
  <c r="R10"/>
  <c r="Q10"/>
  <c r="O10"/>
  <c r="N10"/>
  <c r="M10"/>
  <c r="L10"/>
  <c r="K10"/>
  <c r="J10"/>
  <c r="I10"/>
  <c r="H10"/>
  <c r="F10"/>
  <c r="E10"/>
  <c r="D10"/>
  <c r="C10"/>
  <c r="AU10" s="1"/>
  <c r="AV10" s="1"/>
  <c r="AA10" s="1"/>
  <c r="B10"/>
  <c r="BR10" s="1"/>
  <c r="IU9"/>
  <c r="IT9"/>
  <c r="IV9" s="1"/>
  <c r="G9" s="1"/>
  <c r="IF9"/>
  <c r="HS9"/>
  <c r="HT9" s="1"/>
  <c r="HF9"/>
  <c r="GS9"/>
  <c r="GT9" s="1"/>
  <c r="GF9"/>
  <c r="GG9" s="1"/>
  <c r="FS9"/>
  <c r="FT9" s="1"/>
  <c r="FF9"/>
  <c r="FG9" s="1"/>
  <c r="ES9"/>
  <c r="ET9" s="1"/>
  <c r="EF9"/>
  <c r="EG9" s="1"/>
  <c r="DS9"/>
  <c r="DT9" s="1"/>
  <c r="DF9"/>
  <c r="DG9" s="1"/>
  <c r="CS9"/>
  <c r="CF9"/>
  <c r="CG9" s="1"/>
  <c r="BS9"/>
  <c r="AO9"/>
  <c r="AN9"/>
  <c r="AM9"/>
  <c r="AL9"/>
  <c r="AK9"/>
  <c r="AJ9"/>
  <c r="AI9"/>
  <c r="AH9"/>
  <c r="AG9"/>
  <c r="AF9"/>
  <c r="AE9"/>
  <c r="AD9"/>
  <c r="AC9"/>
  <c r="AB9"/>
  <c r="Z9"/>
  <c r="AZ9" s="1"/>
  <c r="Y9"/>
  <c r="W9"/>
  <c r="V9"/>
  <c r="U9"/>
  <c r="T9"/>
  <c r="S9"/>
  <c r="R9"/>
  <c r="Q9"/>
  <c r="O9"/>
  <c r="N9"/>
  <c r="M9"/>
  <c r="L9"/>
  <c r="K9"/>
  <c r="J9"/>
  <c r="I9"/>
  <c r="H9"/>
  <c r="F9"/>
  <c r="E9"/>
  <c r="D9"/>
  <c r="C9"/>
  <c r="AU9" s="1"/>
  <c r="AV9" s="1"/>
  <c r="AA9" s="1"/>
  <c r="B9"/>
  <c r="BR9" s="1"/>
  <c r="IU8"/>
  <c r="IT8"/>
  <c r="IV8" s="1"/>
  <c r="G8" s="1"/>
  <c r="IF8"/>
  <c r="HS8"/>
  <c r="HF8"/>
  <c r="GS8"/>
  <c r="GF8"/>
  <c r="FS8"/>
  <c r="FF8"/>
  <c r="ES8"/>
  <c r="EF8"/>
  <c r="DS8"/>
  <c r="DF8"/>
  <c r="CS8"/>
  <c r="CF8"/>
  <c r="BS8"/>
  <c r="AO8"/>
  <c r="AN8"/>
  <c r="AM8"/>
  <c r="AL8"/>
  <c r="AK8"/>
  <c r="AJ8"/>
  <c r="AI8"/>
  <c r="AH8"/>
  <c r="AG8"/>
  <c r="AF8"/>
  <c r="AE8"/>
  <c r="AD8"/>
  <c r="AC8"/>
  <c r="AB8"/>
  <c r="W8"/>
  <c r="V8"/>
  <c r="U8"/>
  <c r="T8"/>
  <c r="S8"/>
  <c r="R8"/>
  <c r="Q8"/>
  <c r="O8"/>
  <c r="N8"/>
  <c r="M8"/>
  <c r="L8"/>
  <c r="K8"/>
  <c r="J8"/>
  <c r="I8"/>
  <c r="H8"/>
  <c r="F8"/>
  <c r="E8"/>
  <c r="D8"/>
  <c r="C8"/>
  <c r="AU8" s="1"/>
  <c r="AV8" s="1"/>
  <c r="AA8" s="1"/>
  <c r="B8"/>
  <c r="BR8" s="1"/>
  <c r="IU7"/>
  <c r="IT7"/>
  <c r="IV7" s="1"/>
  <c r="G7" s="1"/>
  <c r="IF7"/>
  <c r="HS7"/>
  <c r="HF7"/>
  <c r="GS7"/>
  <c r="GF7"/>
  <c r="FS7"/>
  <c r="FF7"/>
  <c r="ES7"/>
  <c r="EF7"/>
  <c r="DS7"/>
  <c r="DF7"/>
  <c r="CS7"/>
  <c r="CF7"/>
  <c r="BS7"/>
  <c r="AO7"/>
  <c r="AN7"/>
  <c r="AM7"/>
  <c r="AL7"/>
  <c r="AK7"/>
  <c r="AJ7"/>
  <c r="AI7"/>
  <c r="AH7"/>
  <c r="AG7"/>
  <c r="AF7"/>
  <c r="AE7"/>
  <c r="AD7"/>
  <c r="AC7"/>
  <c r="AB7"/>
  <c r="W7"/>
  <c r="V7"/>
  <c r="U7"/>
  <c r="T7"/>
  <c r="S7"/>
  <c r="R7"/>
  <c r="Q7"/>
  <c r="O7"/>
  <c r="N7"/>
  <c r="M7"/>
  <c r="L7"/>
  <c r="K7"/>
  <c r="J7"/>
  <c r="I7"/>
  <c r="H7"/>
  <c r="F7"/>
  <c r="E7"/>
  <c r="C7"/>
  <c r="AU7" s="1"/>
  <c r="AV7" s="1"/>
  <c r="AA7" s="1"/>
  <c r="B7"/>
  <c r="BR7" s="1"/>
  <c r="AO6"/>
  <c r="IF6" s="1"/>
  <c r="AN6"/>
  <c r="HS6" s="1"/>
  <c r="AM6"/>
  <c r="HF6" s="1"/>
  <c r="AL6"/>
  <c r="GS6" s="1"/>
  <c r="AK6"/>
  <c r="GF6" s="1"/>
  <c r="AJ6"/>
  <c r="FS6" s="1"/>
  <c r="AI6"/>
  <c r="FF6" s="1"/>
  <c r="AH6"/>
  <c r="ES6" s="1"/>
  <c r="AG6"/>
  <c r="EF6" s="1"/>
  <c r="AF6"/>
  <c r="DS6" s="1"/>
  <c r="AE6"/>
  <c r="DF6" s="1"/>
  <c r="AD6"/>
  <c r="CS6" s="1"/>
  <c r="AC6"/>
  <c r="CF6" s="1"/>
  <c r="AB6"/>
  <c r="BS6" s="1"/>
  <c r="IF5"/>
  <c r="HS5"/>
  <c r="HF5"/>
  <c r="GS5"/>
  <c r="GF5"/>
  <c r="FS5"/>
  <c r="FF5"/>
  <c r="ES5"/>
  <c r="EF5"/>
  <c r="DS5"/>
  <c r="DF5"/>
  <c r="CS5"/>
  <c r="CF5"/>
  <c r="BS5"/>
  <c r="IF4"/>
  <c r="ID6" s="1"/>
  <c r="HS4"/>
  <c r="HQ6" s="1"/>
  <c r="HF4"/>
  <c r="HD6" s="1"/>
  <c r="GS4"/>
  <c r="GQ6" s="1"/>
  <c r="GF4"/>
  <c r="GD6" s="1"/>
  <c r="FS4"/>
  <c r="FQ6" s="1"/>
  <c r="FF4"/>
  <c r="FD6" s="1"/>
  <c r="ES4"/>
  <c r="EQ6" s="1"/>
  <c r="EF4"/>
  <c r="ED6" s="1"/>
  <c r="DS4"/>
  <c r="DQ6" s="1"/>
  <c r="DF4"/>
  <c r="DD6" s="1"/>
  <c r="CS4"/>
  <c r="CQ6" s="1"/>
  <c r="CF4"/>
  <c r="CD6" s="1"/>
  <c r="BS4"/>
  <c r="BQ6" s="1"/>
  <c r="IF3"/>
  <c r="HS3"/>
  <c r="HF3"/>
  <c r="GS3"/>
  <c r="GF3"/>
  <c r="FS3"/>
  <c r="FF3"/>
  <c r="ES3"/>
  <c r="EF3"/>
  <c r="DS3"/>
  <c r="DF3"/>
  <c r="CS3"/>
  <c r="CF3"/>
  <c r="BS3"/>
  <c r="BT5" s="1"/>
  <c r="S3"/>
  <c r="G3"/>
  <c r="S2"/>
  <c r="IE1"/>
  <c r="IG9" s="1"/>
  <c r="HR1"/>
  <c r="HE1"/>
  <c r="GR1"/>
  <c r="GE1"/>
  <c r="FR1"/>
  <c r="FE1"/>
  <c r="ER1"/>
  <c r="EE1"/>
  <c r="DR1"/>
  <c r="DE1"/>
  <c r="CR1"/>
  <c r="CE1"/>
  <c r="BR1"/>
  <c r="AU1"/>
  <c r="AR1"/>
  <c r="S1"/>
  <c r="Q1"/>
  <c r="G1"/>
  <c r="D1"/>
  <c r="C1"/>
  <c r="CD42" l="1"/>
  <c r="CD41"/>
  <c r="CD40"/>
  <c r="CD39"/>
  <c r="CD38"/>
  <c r="CD37"/>
  <c r="CD36"/>
  <c r="CD35"/>
  <c r="CD34"/>
  <c r="CD33"/>
  <c r="CD32"/>
  <c r="CD31"/>
  <c r="CD30"/>
  <c r="CD29"/>
  <c r="CD28"/>
  <c r="CD27"/>
  <c r="CD26"/>
  <c r="CD25"/>
  <c r="CD24"/>
  <c r="CD23"/>
  <c r="CD22"/>
  <c r="CD21"/>
  <c r="CD20"/>
  <c r="CD19"/>
  <c r="CD18"/>
  <c r="CD15"/>
  <c r="CD12"/>
  <c r="CD9"/>
  <c r="DD42"/>
  <c r="DD41"/>
  <c r="DD40"/>
  <c r="DD39"/>
  <c r="DD38"/>
  <c r="DD37"/>
  <c r="DD36"/>
  <c r="DD35"/>
  <c r="DD34"/>
  <c r="DD33"/>
  <c r="DD32"/>
  <c r="DD31"/>
  <c r="DD30"/>
  <c r="DD29"/>
  <c r="DD28"/>
  <c r="DD27"/>
  <c r="DD26"/>
  <c r="DD25"/>
  <c r="DD24"/>
  <c r="DD23"/>
  <c r="DD22"/>
  <c r="DD21"/>
  <c r="DD20"/>
  <c r="DD19"/>
  <c r="DD18"/>
  <c r="DD17"/>
  <c r="DD16"/>
  <c r="DD15"/>
  <c r="DD14"/>
  <c r="DD13"/>
  <c r="DD12"/>
  <c r="DD11"/>
  <c r="DD10"/>
  <c r="DD9"/>
  <c r="DD8"/>
  <c r="DD7"/>
  <c r="ED42"/>
  <c r="ED41"/>
  <c r="ED40"/>
  <c r="ED39"/>
  <c r="ED38"/>
  <c r="ED37"/>
  <c r="ED36"/>
  <c r="ED35"/>
  <c r="ED34"/>
  <c r="ED33"/>
  <c r="ED32"/>
  <c r="ED31"/>
  <c r="ED30"/>
  <c r="ED29"/>
  <c r="ED28"/>
  <c r="ED27"/>
  <c r="ED26"/>
  <c r="ED25"/>
  <c r="ED24"/>
  <c r="ED23"/>
  <c r="ED22"/>
  <c r="ED21"/>
  <c r="ED20"/>
  <c r="ED19"/>
  <c r="ED18"/>
  <c r="ED17"/>
  <c r="ED16"/>
  <c r="ED15"/>
  <c r="ED14"/>
  <c r="ED13"/>
  <c r="ED12"/>
  <c r="ED11"/>
  <c r="ED10"/>
  <c r="ED9"/>
  <c r="ED8"/>
  <c r="ED7"/>
  <c r="FD42"/>
  <c r="FD41"/>
  <c r="FD40"/>
  <c r="FD39"/>
  <c r="FD38"/>
  <c r="FD37"/>
  <c r="FD36"/>
  <c r="FD35"/>
  <c r="FD34"/>
  <c r="FD33"/>
  <c r="FD32"/>
  <c r="FD31"/>
  <c r="FD30"/>
  <c r="FD29"/>
  <c r="FD28"/>
  <c r="FD27"/>
  <c r="FD26"/>
  <c r="FD25"/>
  <c r="FD24"/>
  <c r="FD23"/>
  <c r="FD22"/>
  <c r="FD21"/>
  <c r="FD20"/>
  <c r="FD19"/>
  <c r="FD18"/>
  <c r="FD17"/>
  <c r="FD16"/>
  <c r="FD15"/>
  <c r="FD14"/>
  <c r="FD13"/>
  <c r="FD12"/>
  <c r="FD11"/>
  <c r="FD10"/>
  <c r="FD9"/>
  <c r="FD8"/>
  <c r="FD7"/>
  <c r="GD42"/>
  <c r="GD41"/>
  <c r="GD40"/>
  <c r="GD39"/>
  <c r="GD38"/>
  <c r="GD37"/>
  <c r="GD36"/>
  <c r="GD35"/>
  <c r="GD34"/>
  <c r="GD33"/>
  <c r="GD32"/>
  <c r="GD31"/>
  <c r="GD30"/>
  <c r="GD29"/>
  <c r="GD28"/>
  <c r="GD27"/>
  <c r="GD26"/>
  <c r="GD25"/>
  <c r="GD24"/>
  <c r="GD23"/>
  <c r="GD22"/>
  <c r="GD21"/>
  <c r="GD20"/>
  <c r="GD19"/>
  <c r="GD18"/>
  <c r="GD17"/>
  <c r="GD16"/>
  <c r="GD15"/>
  <c r="GD14"/>
  <c r="GD13"/>
  <c r="GD12"/>
  <c r="GD11"/>
  <c r="GD10"/>
  <c r="GD9"/>
  <c r="GD8"/>
  <c r="GD7"/>
  <c r="HD42"/>
  <c r="HD41"/>
  <c r="HD40"/>
  <c r="HD39"/>
  <c r="HD38"/>
  <c r="HD37"/>
  <c r="HD36"/>
  <c r="HD35"/>
  <c r="HD34"/>
  <c r="HD33"/>
  <c r="HD32"/>
  <c r="HD31"/>
  <c r="HD30"/>
  <c r="HD29"/>
  <c r="HD28"/>
  <c r="HD27"/>
  <c r="HD26"/>
  <c r="HD25"/>
  <c r="HD24"/>
  <c r="HD23"/>
  <c r="HD22"/>
  <c r="HD21"/>
  <c r="HD20"/>
  <c r="HD19"/>
  <c r="HD18"/>
  <c r="HD17"/>
  <c r="HD16"/>
  <c r="HD15"/>
  <c r="HD14"/>
  <c r="HD13"/>
  <c r="HD12"/>
  <c r="HD11"/>
  <c r="HD10"/>
  <c r="HD9"/>
  <c r="HD8"/>
  <c r="HD7"/>
  <c r="ID42"/>
  <c r="ID41"/>
  <c r="ID40"/>
  <c r="ID39"/>
  <c r="ID38"/>
  <c r="ID37"/>
  <c r="ID36"/>
  <c r="ID35"/>
  <c r="ID34"/>
  <c r="ID33"/>
  <c r="ID32"/>
  <c r="ID31"/>
  <c r="ID30"/>
  <c r="ID29"/>
  <c r="ID28"/>
  <c r="ID27"/>
  <c r="ID26"/>
  <c r="ID25"/>
  <c r="ID24"/>
  <c r="ID23"/>
  <c r="ID22"/>
  <c r="ID21"/>
  <c r="ID20"/>
  <c r="ID19"/>
  <c r="ID18"/>
  <c r="ID17"/>
  <c r="ID16"/>
  <c r="ID15"/>
  <c r="ID14"/>
  <c r="ID13"/>
  <c r="ID12"/>
  <c r="ID11"/>
  <c r="ID10"/>
  <c r="ID9"/>
  <c r="ID8"/>
  <c r="ID7"/>
  <c r="BH7"/>
  <c r="AQ7"/>
  <c r="BH11"/>
  <c r="AQ11"/>
  <c r="BT9"/>
  <c r="CT9"/>
  <c r="EG10"/>
  <c r="FG10"/>
  <c r="GG10"/>
  <c r="HG10"/>
  <c r="IG10"/>
  <c r="BQ42"/>
  <c r="BQ41"/>
  <c r="BQ40"/>
  <c r="BQ39"/>
  <c r="BQ38"/>
  <c r="BQ37"/>
  <c r="BQ36"/>
  <c r="BQ35"/>
  <c r="BQ34"/>
  <c r="BQ33"/>
  <c r="BQ32"/>
  <c r="BQ31"/>
  <c r="BQ30"/>
  <c r="BQ29"/>
  <c r="BQ28"/>
  <c r="BQ27"/>
  <c r="BQ26"/>
  <c r="BQ25"/>
  <c r="BQ24"/>
  <c r="BQ23"/>
  <c r="BQ22"/>
  <c r="BQ21"/>
  <c r="BQ20"/>
  <c r="BQ19"/>
  <c r="BQ18"/>
  <c r="BQ15"/>
  <c r="BQ12"/>
  <c r="BQ9"/>
  <c r="CQ42"/>
  <c r="CQ41"/>
  <c r="CQ40"/>
  <c r="CQ39"/>
  <c r="CQ38"/>
  <c r="CQ37"/>
  <c r="CQ36"/>
  <c r="CQ31"/>
  <c r="CQ30"/>
  <c r="CQ35"/>
  <c r="CQ34"/>
  <c r="CQ33"/>
  <c r="CQ32"/>
  <c r="CQ29"/>
  <c r="CQ28"/>
  <c r="CQ27"/>
  <c r="CQ26"/>
  <c r="CQ25"/>
  <c r="CQ24"/>
  <c r="CQ23"/>
  <c r="CQ22"/>
  <c r="CQ21"/>
  <c r="CQ20"/>
  <c r="CQ19"/>
  <c r="CQ18"/>
  <c r="CQ15"/>
  <c r="CQ12"/>
  <c r="CQ9"/>
  <c r="DQ42"/>
  <c r="DQ41"/>
  <c r="DQ40"/>
  <c r="DQ39"/>
  <c r="DQ38"/>
  <c r="DQ37"/>
  <c r="DQ36"/>
  <c r="DQ31"/>
  <c r="DQ30"/>
  <c r="DQ35"/>
  <c r="DQ34"/>
  <c r="DQ33"/>
  <c r="DQ32"/>
  <c r="DQ29"/>
  <c r="DQ28"/>
  <c r="DQ27"/>
  <c r="DQ26"/>
  <c r="DQ25"/>
  <c r="DQ24"/>
  <c r="DQ23"/>
  <c r="DQ22"/>
  <c r="DQ21"/>
  <c r="DQ20"/>
  <c r="DQ19"/>
  <c r="DQ18"/>
  <c r="DQ17"/>
  <c r="DQ16"/>
  <c r="DQ15"/>
  <c r="DQ14"/>
  <c r="DQ13"/>
  <c r="DQ12"/>
  <c r="DQ11"/>
  <c r="DQ10"/>
  <c r="DQ9"/>
  <c r="DQ8"/>
  <c r="DT8" s="1"/>
  <c r="DQ7"/>
  <c r="EQ42"/>
  <c r="EQ41"/>
  <c r="EQ40"/>
  <c r="EQ39"/>
  <c r="EQ38"/>
  <c r="EQ37"/>
  <c r="EQ36"/>
  <c r="EQ31"/>
  <c r="EQ30"/>
  <c r="EQ35"/>
  <c r="EQ34"/>
  <c r="EQ33"/>
  <c r="EQ32"/>
  <c r="EQ29"/>
  <c r="EQ28"/>
  <c r="EQ27"/>
  <c r="EQ26"/>
  <c r="EQ25"/>
  <c r="EQ24"/>
  <c r="EQ23"/>
  <c r="EQ22"/>
  <c r="EQ21"/>
  <c r="EQ20"/>
  <c r="EQ19"/>
  <c r="EQ18"/>
  <c r="EQ17"/>
  <c r="EQ16"/>
  <c r="EQ15"/>
  <c r="EQ14"/>
  <c r="EQ13"/>
  <c r="EQ12"/>
  <c r="EQ11"/>
  <c r="EQ10"/>
  <c r="EQ9"/>
  <c r="EQ8"/>
  <c r="ET8" s="1"/>
  <c r="EQ7"/>
  <c r="FQ42"/>
  <c r="FQ41"/>
  <c r="FQ40"/>
  <c r="FQ39"/>
  <c r="FQ38"/>
  <c r="FQ37"/>
  <c r="FQ36"/>
  <c r="FQ31"/>
  <c r="FQ30"/>
  <c r="FQ35"/>
  <c r="FQ34"/>
  <c r="FQ33"/>
  <c r="FQ32"/>
  <c r="FQ29"/>
  <c r="FQ28"/>
  <c r="FQ27"/>
  <c r="FQ26"/>
  <c r="FQ25"/>
  <c r="FQ24"/>
  <c r="FQ23"/>
  <c r="FQ22"/>
  <c r="FQ21"/>
  <c r="FQ20"/>
  <c r="FQ19"/>
  <c r="FQ18"/>
  <c r="FQ17"/>
  <c r="FQ16"/>
  <c r="FQ15"/>
  <c r="FQ14"/>
  <c r="FQ13"/>
  <c r="FQ12"/>
  <c r="FQ11"/>
  <c r="FQ10"/>
  <c r="FQ9"/>
  <c r="FQ8"/>
  <c r="FT8" s="1"/>
  <c r="FQ7"/>
  <c r="FT7" s="1"/>
  <c r="GQ42"/>
  <c r="GQ41"/>
  <c r="GQ40"/>
  <c r="GQ39"/>
  <c r="GQ38"/>
  <c r="GQ37"/>
  <c r="GQ36"/>
  <c r="GQ31"/>
  <c r="GQ30"/>
  <c r="GQ29"/>
  <c r="GQ35"/>
  <c r="GQ34"/>
  <c r="GQ33"/>
  <c r="GQ32"/>
  <c r="GQ28"/>
  <c r="GQ27"/>
  <c r="GQ26"/>
  <c r="GQ25"/>
  <c r="GQ24"/>
  <c r="GQ23"/>
  <c r="GQ22"/>
  <c r="GQ21"/>
  <c r="GQ20"/>
  <c r="GQ19"/>
  <c r="GQ18"/>
  <c r="GQ17"/>
  <c r="GQ16"/>
  <c r="GQ15"/>
  <c r="GQ14"/>
  <c r="GQ13"/>
  <c r="GQ12"/>
  <c r="GQ11"/>
  <c r="GQ10"/>
  <c r="GQ9"/>
  <c r="GQ8"/>
  <c r="GT8" s="1"/>
  <c r="GQ7"/>
  <c r="GT7" s="1"/>
  <c r="HQ42"/>
  <c r="HQ41"/>
  <c r="HQ40"/>
  <c r="HQ39"/>
  <c r="HQ38"/>
  <c r="HQ37"/>
  <c r="HQ36"/>
  <c r="HQ31"/>
  <c r="HQ30"/>
  <c r="HQ29"/>
  <c r="HQ35"/>
  <c r="HQ34"/>
  <c r="HQ33"/>
  <c r="HQ32"/>
  <c r="HQ28"/>
  <c r="HQ27"/>
  <c r="HQ26"/>
  <c r="HQ25"/>
  <c r="HQ24"/>
  <c r="HQ23"/>
  <c r="HQ22"/>
  <c r="HQ21"/>
  <c r="HQ20"/>
  <c r="HQ19"/>
  <c r="HQ18"/>
  <c r="HQ17"/>
  <c r="HQ16"/>
  <c r="HQ15"/>
  <c r="HQ14"/>
  <c r="HQ13"/>
  <c r="HQ12"/>
  <c r="HQ11"/>
  <c r="HQ10"/>
  <c r="HQ9"/>
  <c r="HQ8"/>
  <c r="HT8" s="1"/>
  <c r="HQ7"/>
  <c r="HT7" s="1"/>
  <c r="BH8"/>
  <c r="AQ8"/>
  <c r="BH9"/>
  <c r="AQ9"/>
  <c r="BH10"/>
  <c r="AQ10"/>
  <c r="DG11"/>
  <c r="EG11"/>
  <c r="FG11"/>
  <c r="GG11"/>
  <c r="HG11"/>
  <c r="DG7"/>
  <c r="EG7"/>
  <c r="FG7"/>
  <c r="GG7"/>
  <c r="DG8"/>
  <c r="EG8"/>
  <c r="FG8"/>
  <c r="GG8"/>
  <c r="DT10"/>
  <c r="ET10"/>
  <c r="FT10"/>
  <c r="GT10"/>
  <c r="HT10"/>
  <c r="DT11"/>
  <c r="ET11"/>
  <c r="FT11"/>
  <c r="GT11"/>
  <c r="I43"/>
  <c r="A43"/>
  <c r="Q43"/>
  <c r="E43"/>
  <c r="BT42"/>
  <c r="BT41"/>
  <c r="BT40"/>
  <c r="BT31"/>
  <c r="BT30"/>
  <c r="CT42"/>
  <c r="CT41"/>
  <c r="CT40"/>
  <c r="CT31"/>
  <c r="CT30"/>
  <c r="DT42"/>
  <c r="DT41"/>
  <c r="DT40"/>
  <c r="DT31"/>
  <c r="DT30"/>
  <c r="DT18"/>
  <c r="DT17"/>
  <c r="ET42"/>
  <c r="ET41"/>
  <c r="ET40"/>
  <c r="ET31"/>
  <c r="ET30"/>
  <c r="ET18"/>
  <c r="FT42"/>
  <c r="FT41"/>
  <c r="FT40"/>
  <c r="FT31"/>
  <c r="FT30"/>
  <c r="FT18"/>
  <c r="GT41"/>
  <c r="GT40"/>
  <c r="GT31"/>
  <c r="GT30"/>
  <c r="GT29"/>
  <c r="GT18"/>
  <c r="HT41"/>
  <c r="HT40"/>
  <c r="HT31"/>
  <c r="HT30"/>
  <c r="HT29"/>
  <c r="HT18"/>
  <c r="HT11"/>
  <c r="BH12"/>
  <c r="AQ12"/>
  <c r="BH13"/>
  <c r="AQ13"/>
  <c r="BH15"/>
  <c r="AQ15"/>
  <c r="BH16"/>
  <c r="AQ16"/>
  <c r="BH18"/>
  <c r="AQ18"/>
  <c r="BH19"/>
  <c r="AQ19"/>
  <c r="BH20"/>
  <c r="AQ20"/>
  <c r="BH21"/>
  <c r="AQ21"/>
  <c r="BH22"/>
  <c r="AQ22"/>
  <c r="BH23"/>
  <c r="AQ23"/>
  <c r="Q2"/>
  <c r="D3"/>
  <c r="Q3"/>
  <c r="A5"/>
  <c r="C5"/>
  <c r="F5"/>
  <c r="H5"/>
  <c r="Q5"/>
  <c r="Z5"/>
  <c r="AB5"/>
  <c r="F6"/>
  <c r="H6"/>
  <c r="AA6"/>
  <c r="AQ6"/>
  <c r="HG7"/>
  <c r="IG7"/>
  <c r="HG8"/>
  <c r="IG8"/>
  <c r="HG9"/>
  <c r="DG10"/>
  <c r="IG11"/>
  <c r="CG12"/>
  <c r="DG12"/>
  <c r="EG12"/>
  <c r="FG12"/>
  <c r="GG12"/>
  <c r="HG12"/>
  <c r="IG12"/>
  <c r="DT13"/>
  <c r="ET13"/>
  <c r="FT13"/>
  <c r="GT13"/>
  <c r="HT13"/>
  <c r="DT16"/>
  <c r="ET16"/>
  <c r="FT16"/>
  <c r="GT16"/>
  <c r="HT16"/>
  <c r="DG17"/>
  <c r="EG17"/>
  <c r="FG17"/>
  <c r="GG17"/>
  <c r="HG17"/>
  <c r="IG17"/>
  <c r="CG18"/>
  <c r="DG18"/>
  <c r="EG18"/>
  <c r="FG18"/>
  <c r="GG18"/>
  <c r="HG18"/>
  <c r="IG18"/>
  <c r="CG19"/>
  <c r="DG19"/>
  <c r="CG20"/>
  <c r="DG20"/>
  <c r="EG20"/>
  <c r="FG20"/>
  <c r="GG20"/>
  <c r="CG21"/>
  <c r="Y17"/>
  <c r="Z17" s="1"/>
  <c r="AZ17" s="1"/>
  <c r="Y16"/>
  <c r="Z16" s="1"/>
  <c r="AZ16" s="1"/>
  <c r="Y14"/>
  <c r="Z14" s="1"/>
  <c r="AZ14" s="1"/>
  <c r="Y13"/>
  <c r="Z13" s="1"/>
  <c r="AZ13" s="1"/>
  <c r="CG39"/>
  <c r="CG38"/>
  <c r="CG36"/>
  <c r="CG35"/>
  <c r="CG34"/>
  <c r="CG33"/>
  <c r="CG32"/>
  <c r="CG29"/>
  <c r="CG28"/>
  <c r="CG27"/>
  <c r="CG26"/>
  <c r="CG25"/>
  <c r="CG24"/>
  <c r="CG23"/>
  <c r="CG22"/>
  <c r="CG15"/>
  <c r="DG39"/>
  <c r="DG38"/>
  <c r="DG36"/>
  <c r="DG35"/>
  <c r="DG34"/>
  <c r="DG33"/>
  <c r="DG32"/>
  <c r="DG29"/>
  <c r="DG28"/>
  <c r="DG27"/>
  <c r="DG26"/>
  <c r="DG25"/>
  <c r="DG24"/>
  <c r="DG23"/>
  <c r="DG22"/>
  <c r="DG21"/>
  <c r="DG16"/>
  <c r="DG15"/>
  <c r="DG14"/>
  <c r="DG13"/>
  <c r="EG39"/>
  <c r="EG38"/>
  <c r="EG36"/>
  <c r="EG35"/>
  <c r="EG34"/>
  <c r="EG33"/>
  <c r="EG32"/>
  <c r="EG29"/>
  <c r="EG28"/>
  <c r="EG27"/>
  <c r="EG26"/>
  <c r="EG25"/>
  <c r="EG24"/>
  <c r="EG23"/>
  <c r="EG22"/>
  <c r="EG21"/>
  <c r="EG19"/>
  <c r="EG15"/>
  <c r="EG14"/>
  <c r="EG13"/>
  <c r="FG38"/>
  <c r="FG36"/>
  <c r="FG35"/>
  <c r="FG34"/>
  <c r="FG33"/>
  <c r="FG32"/>
  <c r="FG29"/>
  <c r="FG28"/>
  <c r="FG27"/>
  <c r="FG26"/>
  <c r="FG25"/>
  <c r="FG24"/>
  <c r="FG23"/>
  <c r="FG22"/>
  <c r="FG21"/>
  <c r="FG19"/>
  <c r="FG16"/>
  <c r="FG15"/>
  <c r="FG14"/>
  <c r="FG13"/>
  <c r="GG38"/>
  <c r="GG36"/>
  <c r="GG35"/>
  <c r="GG34"/>
  <c r="GG33"/>
  <c r="GG32"/>
  <c r="GG28"/>
  <c r="GG27"/>
  <c r="GG26"/>
  <c r="GG25"/>
  <c r="GG24"/>
  <c r="GG23"/>
  <c r="GG22"/>
  <c r="GG21"/>
  <c r="GG19"/>
  <c r="GG16"/>
  <c r="GG15"/>
  <c r="GG14"/>
  <c r="GG13"/>
  <c r="HG38"/>
  <c r="HG36"/>
  <c r="HG35"/>
  <c r="HG34"/>
  <c r="HG33"/>
  <c r="HG32"/>
  <c r="HG28"/>
  <c r="HG27"/>
  <c r="HG26"/>
  <c r="HG25"/>
  <c r="HG24"/>
  <c r="HG23"/>
  <c r="HG22"/>
  <c r="HG21"/>
  <c r="HG20"/>
  <c r="HG19"/>
  <c r="HG16"/>
  <c r="HG15"/>
  <c r="HG14"/>
  <c r="HG13"/>
  <c r="IG38"/>
  <c r="IG36"/>
  <c r="IG35"/>
  <c r="IG34"/>
  <c r="IG33"/>
  <c r="IG32"/>
  <c r="IG28"/>
  <c r="IG27"/>
  <c r="IG26"/>
  <c r="IG25"/>
  <c r="IG24"/>
  <c r="IG23"/>
  <c r="IG22"/>
  <c r="IG21"/>
  <c r="IG20"/>
  <c r="IG19"/>
  <c r="IG16"/>
  <c r="IG15"/>
  <c r="IG14"/>
  <c r="IG13"/>
  <c r="BH14"/>
  <c r="AQ14"/>
  <c r="BH17"/>
  <c r="AQ17"/>
  <c r="B5"/>
  <c r="E5"/>
  <c r="G5"/>
  <c r="I5"/>
  <c r="Y5"/>
  <c r="AA5"/>
  <c r="G6"/>
  <c r="Z6"/>
  <c r="AP6"/>
  <c r="Y7"/>
  <c r="Z7" s="1"/>
  <c r="AZ7" s="1"/>
  <c r="DT7"/>
  <c r="ET7"/>
  <c r="Y8"/>
  <c r="Z8" s="1"/>
  <c r="AZ8" s="1"/>
  <c r="Y10"/>
  <c r="Z10" s="1"/>
  <c r="AZ10" s="1"/>
  <c r="Y11"/>
  <c r="Z11" s="1"/>
  <c r="AZ11" s="1"/>
  <c r="BT12"/>
  <c r="CT12"/>
  <c r="DT12"/>
  <c r="ET12"/>
  <c r="FT12"/>
  <c r="GT12"/>
  <c r="HT12"/>
  <c r="DT14"/>
  <c r="ET14"/>
  <c r="FT14"/>
  <c r="GT14"/>
  <c r="HT14"/>
  <c r="BT15"/>
  <c r="CT15"/>
  <c r="DT15"/>
  <c r="ET15"/>
  <c r="FT15"/>
  <c r="GT15"/>
  <c r="HT15"/>
  <c r="EG16"/>
  <c r="ET17"/>
  <c r="FT17"/>
  <c r="GT17"/>
  <c r="HT17"/>
  <c r="BT18"/>
  <c r="CT18"/>
  <c r="BT19"/>
  <c r="CT19"/>
  <c r="DT19"/>
  <c r="ET19"/>
  <c r="FT19"/>
  <c r="GT19"/>
  <c r="HT19"/>
  <c r="BT20"/>
  <c r="CT20"/>
  <c r="DT20"/>
  <c r="ET20"/>
  <c r="FT20"/>
  <c r="GT20"/>
  <c r="HT20"/>
  <c r="BT21"/>
  <c r="CT21"/>
  <c r="DT21"/>
  <c r="ET21"/>
  <c r="FT21"/>
  <c r="GT21"/>
  <c r="HT21"/>
  <c r="BT22"/>
  <c r="CT22"/>
  <c r="DT22"/>
  <c r="ET22"/>
  <c r="FT22"/>
  <c r="GT22"/>
  <c r="HT22"/>
  <c r="BT23"/>
  <c r="CT23"/>
  <c r="DT23"/>
  <c r="ET23"/>
  <c r="BH25"/>
  <c r="AQ25"/>
  <c r="BH27"/>
  <c r="AQ27"/>
  <c r="BH28"/>
  <c r="AQ28"/>
  <c r="BH29"/>
  <c r="AQ29"/>
  <c r="FT23"/>
  <c r="GT23"/>
  <c r="HT23"/>
  <c r="IV23"/>
  <c r="G23" s="1"/>
  <c r="BT24"/>
  <c r="CT24"/>
  <c r="DT24"/>
  <c r="ET24"/>
  <c r="FT24"/>
  <c r="GT24"/>
  <c r="HT24"/>
  <c r="BT26"/>
  <c r="CT26"/>
  <c r="DT26"/>
  <c r="ET26"/>
  <c r="FT26"/>
  <c r="GT26"/>
  <c r="HT26"/>
  <c r="BT29"/>
  <c r="CT29"/>
  <c r="DT29"/>
  <c r="ET29"/>
  <c r="FT29"/>
  <c r="BH24"/>
  <c r="AQ24"/>
  <c r="BH26"/>
  <c r="AQ26"/>
  <c r="BT25"/>
  <c r="CT25"/>
  <c r="DT25"/>
  <c r="ET25"/>
  <c r="FT25"/>
  <c r="GT25"/>
  <c r="HT25"/>
  <c r="BT27"/>
  <c r="CT27"/>
  <c r="DT27"/>
  <c r="ET27"/>
  <c r="FT27"/>
  <c r="GT27"/>
  <c r="HT27"/>
  <c r="BT28"/>
  <c r="CT28"/>
  <c r="DT28"/>
  <c r="ET28"/>
  <c r="FT28"/>
  <c r="GT28"/>
  <c r="HT28"/>
  <c r="GG29"/>
  <c r="BT33"/>
  <c r="CT33"/>
  <c r="DT33"/>
  <c r="ET33"/>
  <c r="FT33"/>
  <c r="GT33"/>
  <c r="HT33"/>
  <c r="BT35"/>
  <c r="CT35"/>
  <c r="DT35"/>
  <c r="ET35"/>
  <c r="FT35"/>
  <c r="GT35"/>
  <c r="HT35"/>
  <c r="BH30"/>
  <c r="AQ30"/>
  <c r="BH31"/>
  <c r="AQ31"/>
  <c r="HG29"/>
  <c r="IG29"/>
  <c r="CG30"/>
  <c r="DG30"/>
  <c r="EG30"/>
  <c r="FG30"/>
  <c r="GG30"/>
  <c r="HG30"/>
  <c r="IG30"/>
  <c r="CG31"/>
  <c r="DG31"/>
  <c r="EG31"/>
  <c r="FG31"/>
  <c r="GG31"/>
  <c r="HG31"/>
  <c r="IG31"/>
  <c r="BT32"/>
  <c r="CT32"/>
  <c r="DT32"/>
  <c r="ET32"/>
  <c r="FT32"/>
  <c r="GT32"/>
  <c r="HT32"/>
  <c r="BT34"/>
  <c r="CT34"/>
  <c r="DT34"/>
  <c r="ET34"/>
  <c r="FT34"/>
  <c r="GT34"/>
  <c r="HT34"/>
  <c r="BT36"/>
  <c r="BT37"/>
  <c r="CT37"/>
  <c r="DT37"/>
  <c r="ET37"/>
  <c r="FT37"/>
  <c r="GT37"/>
  <c r="HT37"/>
  <c r="BT39"/>
  <c r="CT39"/>
  <c r="DT39"/>
  <c r="ET39"/>
  <c r="CT36"/>
  <c r="DT36"/>
  <c r="ET36"/>
  <c r="FT36"/>
  <c r="GT36"/>
  <c r="HT36"/>
  <c r="CG37"/>
  <c r="DG37"/>
  <c r="EG37"/>
  <c r="FG37"/>
  <c r="GG37"/>
  <c r="HG37"/>
  <c r="IG37"/>
  <c r="BT38"/>
  <c r="CT38"/>
  <c r="DT38"/>
  <c r="ET38"/>
  <c r="FT38"/>
  <c r="GT38"/>
  <c r="HT38"/>
  <c r="FT39"/>
  <c r="GT39"/>
  <c r="HT39"/>
  <c r="CG40"/>
  <c r="DG40"/>
  <c r="EG40"/>
  <c r="FG40"/>
  <c r="GG40"/>
  <c r="HG40"/>
  <c r="IG40"/>
  <c r="CG42"/>
  <c r="DG42"/>
  <c r="EG42"/>
  <c r="FG42"/>
  <c r="GG42"/>
  <c r="HG42"/>
  <c r="IG42"/>
  <c r="FG39"/>
  <c r="GG39"/>
  <c r="HG39"/>
  <c r="IG39"/>
  <c r="CG41"/>
  <c r="DG41"/>
  <c r="EG41"/>
  <c r="FG41"/>
  <c r="GG41"/>
  <c r="HG41"/>
  <c r="IG41"/>
  <c r="GT42"/>
  <c r="HT42"/>
  <c r="HU42" l="1"/>
  <c r="HU41"/>
  <c r="HU40"/>
  <c r="HU39"/>
  <c r="HU38"/>
  <c r="HU37"/>
  <c r="HU36"/>
  <c r="HU35"/>
  <c r="HU34"/>
  <c r="HU33"/>
  <c r="HU32"/>
  <c r="HU31"/>
  <c r="HU30"/>
  <c r="HU29"/>
  <c r="HU28"/>
  <c r="HU27"/>
  <c r="HU26"/>
  <c r="HU25"/>
  <c r="HU24"/>
  <c r="HU23"/>
  <c r="HU22"/>
  <c r="HU21"/>
  <c r="HU20"/>
  <c r="HU19"/>
  <c r="HU18"/>
  <c r="HU17"/>
  <c r="HU16"/>
  <c r="HU15"/>
  <c r="HU14"/>
  <c r="HU13"/>
  <c r="HU12"/>
  <c r="HU11"/>
  <c r="HU10"/>
  <c r="HU9"/>
  <c r="HU8"/>
  <c r="HU7"/>
  <c r="GU42"/>
  <c r="GU41"/>
  <c r="GU40"/>
  <c r="GU39"/>
  <c r="GU38"/>
  <c r="GU37"/>
  <c r="GU36"/>
  <c r="GU35"/>
  <c r="GU34"/>
  <c r="GU33"/>
  <c r="GU32"/>
  <c r="GU31"/>
  <c r="GU30"/>
  <c r="GU29"/>
  <c r="GU28"/>
  <c r="GU27"/>
  <c r="GU26"/>
  <c r="GU25"/>
  <c r="GU24"/>
  <c r="GU23"/>
  <c r="GU22"/>
  <c r="GU21"/>
  <c r="GU20"/>
  <c r="GU19"/>
  <c r="GU18"/>
  <c r="GU17"/>
  <c r="GU16"/>
  <c r="GU15"/>
  <c r="GU14"/>
  <c r="GU13"/>
  <c r="GU12"/>
  <c r="GU11"/>
  <c r="GU10"/>
  <c r="GU9"/>
  <c r="GU8"/>
  <c r="GU7"/>
  <c r="FU42"/>
  <c r="FU41"/>
  <c r="FU40"/>
  <c r="FU39"/>
  <c r="FU38"/>
  <c r="FU37"/>
  <c r="FU36"/>
  <c r="FU35"/>
  <c r="FU34"/>
  <c r="FU33"/>
  <c r="FU32"/>
  <c r="FU31"/>
  <c r="FU30"/>
  <c r="FU29"/>
  <c r="FU28"/>
  <c r="FU27"/>
  <c r="FU26"/>
  <c r="FU25"/>
  <c r="FU24"/>
  <c r="FU23"/>
  <c r="FU22"/>
  <c r="FU21"/>
  <c r="FU20"/>
  <c r="FU19"/>
  <c r="FU18"/>
  <c r="FU17"/>
  <c r="FU16"/>
  <c r="FU15"/>
  <c r="FU14"/>
  <c r="FU13"/>
  <c r="FU12"/>
  <c r="FU11"/>
  <c r="FU10"/>
  <c r="FU9"/>
  <c r="FU8"/>
  <c r="FU7"/>
  <c r="EU42"/>
  <c r="EU41"/>
  <c r="EU40"/>
  <c r="EU39"/>
  <c r="EU38"/>
  <c r="EU37"/>
  <c r="EU36"/>
  <c r="EU35"/>
  <c r="EU34"/>
  <c r="EU33"/>
  <c r="EU32"/>
  <c r="EU31"/>
  <c r="EU30"/>
  <c r="EU29"/>
  <c r="EU28"/>
  <c r="EU27"/>
  <c r="EU26"/>
  <c r="EU25"/>
  <c r="EU24"/>
  <c r="EU23"/>
  <c r="EU22"/>
  <c r="EU21"/>
  <c r="EU20"/>
  <c r="EU19"/>
  <c r="EU18"/>
  <c r="EU17"/>
  <c r="EU16"/>
  <c r="EU15"/>
  <c r="EU14"/>
  <c r="EU13"/>
  <c r="EU12"/>
  <c r="EU11"/>
  <c r="EU10"/>
  <c r="EU9"/>
  <c r="EU8"/>
  <c r="EU7"/>
  <c r="BA31"/>
  <c r="BB31" s="1"/>
  <c r="BC31" s="1"/>
  <c r="BA30"/>
  <c r="BB30" s="1"/>
  <c r="BC30" s="1"/>
  <c r="BA29"/>
  <c r="BB29" s="1"/>
  <c r="BC29" s="1"/>
  <c r="BA28"/>
  <c r="BB28" s="1"/>
  <c r="BC28" s="1"/>
  <c r="BA27"/>
  <c r="BB27" s="1"/>
  <c r="BC27" s="1"/>
  <c r="BA26"/>
  <c r="BB26" s="1"/>
  <c r="BC26" s="1"/>
  <c r="BA25"/>
  <c r="BB25" s="1"/>
  <c r="BC25" s="1"/>
  <c r="BA24"/>
  <c r="BB24" s="1"/>
  <c r="BC24" s="1"/>
  <c r="BA23"/>
  <c r="BB23" s="1"/>
  <c r="BC23" s="1"/>
  <c r="BA22"/>
  <c r="BB22" s="1"/>
  <c r="BC22" s="1"/>
  <c r="BA21"/>
  <c r="BB21" s="1"/>
  <c r="BC21" s="1"/>
  <c r="BA20"/>
  <c r="BB20" s="1"/>
  <c r="BC20" s="1"/>
  <c r="BA19"/>
  <c r="BB19" s="1"/>
  <c r="BC19" s="1"/>
  <c r="BA18"/>
  <c r="BB18" s="1"/>
  <c r="BC18" s="1"/>
  <c r="BA17"/>
  <c r="BB17" s="1"/>
  <c r="BC17" s="1"/>
  <c r="BA16"/>
  <c r="BB16" s="1"/>
  <c r="BC16" s="1"/>
  <c r="BA15"/>
  <c r="BB15" s="1"/>
  <c r="BC15" s="1"/>
  <c r="BA14"/>
  <c r="BB14" s="1"/>
  <c r="BC14" s="1"/>
  <c r="BA13"/>
  <c r="BB13" s="1"/>
  <c r="BC13" s="1"/>
  <c r="BA12"/>
  <c r="BB12" s="1"/>
  <c r="BC12" s="1"/>
  <c r="BA11"/>
  <c r="BB11" s="1"/>
  <c r="BC11" s="1"/>
  <c r="BA10"/>
  <c r="BB10" s="1"/>
  <c r="BC10" s="1"/>
  <c r="BA9"/>
  <c r="BB9" s="1"/>
  <c r="BC9" s="1"/>
  <c r="BA8"/>
  <c r="BB8" s="1"/>
  <c r="BC8" s="1"/>
  <c r="BA7"/>
  <c r="BB7" s="1"/>
  <c r="BC7" s="1"/>
  <c r="IH42"/>
  <c r="IH41"/>
  <c r="IH40"/>
  <c r="IH39"/>
  <c r="IH38"/>
  <c r="IH37"/>
  <c r="IH36"/>
  <c r="IH31"/>
  <c r="IH30"/>
  <c r="IH29"/>
  <c r="IH35"/>
  <c r="IH34"/>
  <c r="IH33"/>
  <c r="IH32"/>
  <c r="IH28"/>
  <c r="IH27"/>
  <c r="IH26"/>
  <c r="IH25"/>
  <c r="IH24"/>
  <c r="IH23"/>
  <c r="IH22"/>
  <c r="IH21"/>
  <c r="IH20"/>
  <c r="IH19"/>
  <c r="IH18"/>
  <c r="IH17"/>
  <c r="IH16"/>
  <c r="IH15"/>
  <c r="IH14"/>
  <c r="IH13"/>
  <c r="IH12"/>
  <c r="IH11"/>
  <c r="IH10"/>
  <c r="IH9"/>
  <c r="IH8"/>
  <c r="IH7"/>
  <c r="GH42"/>
  <c r="GH41"/>
  <c r="GH40"/>
  <c r="GH39"/>
  <c r="GH38"/>
  <c r="GH37"/>
  <c r="GH36"/>
  <c r="GH31"/>
  <c r="GH30"/>
  <c r="GH35"/>
  <c r="GH34"/>
  <c r="GH33"/>
  <c r="GH32"/>
  <c r="GH29"/>
  <c r="GH28"/>
  <c r="GH27"/>
  <c r="GH26"/>
  <c r="GH25"/>
  <c r="GH24"/>
  <c r="GH23"/>
  <c r="GH22"/>
  <c r="GH21"/>
  <c r="GH20"/>
  <c r="GH19"/>
  <c r="GH18"/>
  <c r="GH17"/>
  <c r="GH16"/>
  <c r="GH15"/>
  <c r="GH14"/>
  <c r="GH13"/>
  <c r="GH12"/>
  <c r="GH11"/>
  <c r="GH10"/>
  <c r="GH9"/>
  <c r="GH8"/>
  <c r="GH7"/>
  <c r="EH42"/>
  <c r="EH41"/>
  <c r="EH40"/>
  <c r="EH39"/>
  <c r="EH38"/>
  <c r="EH37"/>
  <c r="EH36"/>
  <c r="EH31"/>
  <c r="EH30"/>
  <c r="EH35"/>
  <c r="EH34"/>
  <c r="EH33"/>
  <c r="EH32"/>
  <c r="EH29"/>
  <c r="EH28"/>
  <c r="EH27"/>
  <c r="EH26"/>
  <c r="EH25"/>
  <c r="EH24"/>
  <c r="EH23"/>
  <c r="EH22"/>
  <c r="EH21"/>
  <c r="EH20"/>
  <c r="EH19"/>
  <c r="EH18"/>
  <c r="EH17"/>
  <c r="EH16"/>
  <c r="EH15"/>
  <c r="EH14"/>
  <c r="EH13"/>
  <c r="EH12"/>
  <c r="EH11"/>
  <c r="EH10"/>
  <c r="EH9"/>
  <c r="EH8"/>
  <c r="EH7"/>
  <c r="BI31"/>
  <c r="BJ31" s="1"/>
  <c r="BK31" s="1"/>
  <c r="BI30"/>
  <c r="BJ30" s="1"/>
  <c r="BK30" s="1"/>
  <c r="BI29"/>
  <c r="BJ29" s="1"/>
  <c r="BK29" s="1"/>
  <c r="BI28"/>
  <c r="BJ28" s="1"/>
  <c r="BK28" s="1"/>
  <c r="BI27"/>
  <c r="BJ27" s="1"/>
  <c r="BK27" s="1"/>
  <c r="BI26"/>
  <c r="BJ26" s="1"/>
  <c r="BK26" s="1"/>
  <c r="BI25"/>
  <c r="BJ25" s="1"/>
  <c r="BK25" s="1"/>
  <c r="BI23"/>
  <c r="BJ23" s="1"/>
  <c r="BK23" s="1"/>
  <c r="BI22"/>
  <c r="BJ22" s="1"/>
  <c r="BK22" s="1"/>
  <c r="BI21"/>
  <c r="BJ21" s="1"/>
  <c r="BK21" s="1"/>
  <c r="BI20"/>
  <c r="BJ20" s="1"/>
  <c r="BK20" s="1"/>
  <c r="BI19"/>
  <c r="BJ19" s="1"/>
  <c r="BK19" s="1"/>
  <c r="BI18"/>
  <c r="BJ18" s="1"/>
  <c r="BK18" s="1"/>
  <c r="BI17"/>
  <c r="BJ17" s="1"/>
  <c r="BK17" s="1"/>
  <c r="BI16"/>
  <c r="BJ16" s="1"/>
  <c r="BK16" s="1"/>
  <c r="BI15"/>
  <c r="BJ15" s="1"/>
  <c r="BK15" s="1"/>
  <c r="BI14"/>
  <c r="BJ14" s="1"/>
  <c r="BK14" s="1"/>
  <c r="BI13"/>
  <c r="BJ13" s="1"/>
  <c r="BK13" s="1"/>
  <c r="BI12"/>
  <c r="BJ12" s="1"/>
  <c r="BK12" s="1"/>
  <c r="BI24"/>
  <c r="BJ24" s="1"/>
  <c r="BK24" s="1"/>
  <c r="BI11"/>
  <c r="BJ11" s="1"/>
  <c r="BK11" s="1"/>
  <c r="BI10"/>
  <c r="BJ10" s="1"/>
  <c r="BK10" s="1"/>
  <c r="BI9"/>
  <c r="BJ9" s="1"/>
  <c r="BK9" s="1"/>
  <c r="BI8"/>
  <c r="BJ8" s="1"/>
  <c r="BK8" s="1"/>
  <c r="BI7"/>
  <c r="BJ7" s="1"/>
  <c r="BK7" s="1"/>
  <c r="CQ8"/>
  <c r="CT8" s="1"/>
  <c r="CQ10"/>
  <c r="CT10" s="1"/>
  <c r="CQ14"/>
  <c r="CT14" s="1"/>
  <c r="CQ16"/>
  <c r="CT16" s="1"/>
  <c r="BQ8"/>
  <c r="BT8" s="1"/>
  <c r="BQ10"/>
  <c r="BT10" s="1"/>
  <c r="BQ14"/>
  <c r="BT14" s="1"/>
  <c r="BQ16"/>
  <c r="BT16" s="1"/>
  <c r="CD8"/>
  <c r="CG8" s="1"/>
  <c r="CD10"/>
  <c r="CG10" s="1"/>
  <c r="CD14"/>
  <c r="CG14" s="1"/>
  <c r="CD16"/>
  <c r="CG16" s="1"/>
  <c r="DU42"/>
  <c r="DU41"/>
  <c r="DU40"/>
  <c r="DU39"/>
  <c r="DU38"/>
  <c r="DU37"/>
  <c r="DU36"/>
  <c r="DU35"/>
  <c r="DU34"/>
  <c r="DU33"/>
  <c r="DU32"/>
  <c r="DU31"/>
  <c r="DU30"/>
  <c r="DU29"/>
  <c r="DU28"/>
  <c r="DU27"/>
  <c r="DU26"/>
  <c r="DU25"/>
  <c r="DU24"/>
  <c r="DU23"/>
  <c r="DU22"/>
  <c r="DU21"/>
  <c r="DU20"/>
  <c r="DU19"/>
  <c r="DU18"/>
  <c r="DU17"/>
  <c r="DU16"/>
  <c r="DU15"/>
  <c r="DU14"/>
  <c r="DU13"/>
  <c r="DU12"/>
  <c r="DU11"/>
  <c r="DU10"/>
  <c r="DU9"/>
  <c r="DU8"/>
  <c r="DU7"/>
  <c r="HH42"/>
  <c r="HH41"/>
  <c r="HH40"/>
  <c r="HH39"/>
  <c r="HH38"/>
  <c r="HH37"/>
  <c r="HH36"/>
  <c r="HH31"/>
  <c r="HH30"/>
  <c r="HH29"/>
  <c r="HH35"/>
  <c r="HH34"/>
  <c r="HH33"/>
  <c r="HH32"/>
  <c r="HH28"/>
  <c r="HH27"/>
  <c r="HH26"/>
  <c r="HH25"/>
  <c r="HH24"/>
  <c r="HH23"/>
  <c r="HH22"/>
  <c r="HH21"/>
  <c r="HH20"/>
  <c r="HH19"/>
  <c r="HH18"/>
  <c r="HH17"/>
  <c r="HH16"/>
  <c r="HH15"/>
  <c r="HH14"/>
  <c r="HH13"/>
  <c r="HH12"/>
  <c r="HH11"/>
  <c r="HH10"/>
  <c r="HH9"/>
  <c r="HH8"/>
  <c r="HH7"/>
  <c r="FH42"/>
  <c r="FH41"/>
  <c r="FH40"/>
  <c r="FH39"/>
  <c r="FH38"/>
  <c r="FH37"/>
  <c r="FH36"/>
  <c r="FH31"/>
  <c r="FH30"/>
  <c r="FH35"/>
  <c r="FH34"/>
  <c r="FH33"/>
  <c r="FH32"/>
  <c r="FH29"/>
  <c r="FH28"/>
  <c r="FH27"/>
  <c r="FH26"/>
  <c r="FH25"/>
  <c r="FH24"/>
  <c r="FH23"/>
  <c r="FH22"/>
  <c r="FH21"/>
  <c r="FH20"/>
  <c r="FH19"/>
  <c r="FH18"/>
  <c r="FH17"/>
  <c r="FH16"/>
  <c r="FH15"/>
  <c r="FH14"/>
  <c r="FH13"/>
  <c r="FH12"/>
  <c r="FH11"/>
  <c r="FH10"/>
  <c r="FH9"/>
  <c r="FH8"/>
  <c r="FH7"/>
  <c r="DH42"/>
  <c r="DH41"/>
  <c r="DH40"/>
  <c r="DH39"/>
  <c r="DH38"/>
  <c r="DH37"/>
  <c r="DH36"/>
  <c r="DH31"/>
  <c r="DH30"/>
  <c r="DH35"/>
  <c r="DH34"/>
  <c r="DH33"/>
  <c r="DH32"/>
  <c r="DH29"/>
  <c r="DH28"/>
  <c r="DH27"/>
  <c r="DH26"/>
  <c r="DH25"/>
  <c r="DH24"/>
  <c r="DH23"/>
  <c r="DH22"/>
  <c r="DH21"/>
  <c r="DH20"/>
  <c r="DH19"/>
  <c r="DH18"/>
  <c r="DH17"/>
  <c r="DH16"/>
  <c r="DH15"/>
  <c r="DH14"/>
  <c r="DH13"/>
  <c r="DH12"/>
  <c r="DH11"/>
  <c r="DH10"/>
  <c r="DH9"/>
  <c r="DH8"/>
  <c r="DH7"/>
  <c r="CQ7"/>
  <c r="CT7" s="1"/>
  <c r="CQ11"/>
  <c r="CT11" s="1"/>
  <c r="CQ13"/>
  <c r="CT13" s="1"/>
  <c r="CQ17"/>
  <c r="CT17" s="1"/>
  <c r="BQ7"/>
  <c r="BT7" s="1"/>
  <c r="BQ11"/>
  <c r="BT11" s="1"/>
  <c r="BQ13"/>
  <c r="BT13" s="1"/>
  <c r="BQ17"/>
  <c r="BT17" s="1"/>
  <c r="CD7"/>
  <c r="CG7" s="1"/>
  <c r="CD11"/>
  <c r="CG11" s="1"/>
  <c r="CD13"/>
  <c r="CG13" s="1"/>
  <c r="CD17"/>
  <c r="CG17" s="1"/>
  <c r="CH42" l="1"/>
  <c r="CH41"/>
  <c r="CH40"/>
  <c r="CH39"/>
  <c r="CH38"/>
  <c r="CH37"/>
  <c r="CH31"/>
  <c r="CH30"/>
  <c r="CH36"/>
  <c r="CH35"/>
  <c r="CH34"/>
  <c r="CH33"/>
  <c r="CH32"/>
  <c r="CH29"/>
  <c r="CH28"/>
  <c r="CH27"/>
  <c r="CH26"/>
  <c r="CH25"/>
  <c r="CH24"/>
  <c r="CH23"/>
  <c r="CH22"/>
  <c r="CH21"/>
  <c r="CH20"/>
  <c r="CH19"/>
  <c r="CH18"/>
  <c r="CH17"/>
  <c r="CH16"/>
  <c r="CH15"/>
  <c r="CH14"/>
  <c r="CH13"/>
  <c r="CH12"/>
  <c r="CH11"/>
  <c r="CH10"/>
  <c r="CH9"/>
  <c r="CH8"/>
  <c r="CH7"/>
  <c r="BU42"/>
  <c r="BU41"/>
  <c r="BU40"/>
  <c r="BU39"/>
  <c r="BU38"/>
  <c r="BU37"/>
  <c r="BU36"/>
  <c r="BU35"/>
  <c r="BU34"/>
  <c r="BU33"/>
  <c r="BU32"/>
  <c r="BU31"/>
  <c r="BU30"/>
  <c r="BU29"/>
  <c r="BU28"/>
  <c r="BU27"/>
  <c r="BU26"/>
  <c r="BU25"/>
  <c r="BU24"/>
  <c r="BU23"/>
  <c r="BU22"/>
  <c r="BU21"/>
  <c r="BU20"/>
  <c r="BU19"/>
  <c r="BU18"/>
  <c r="BU17"/>
  <c r="BU16"/>
  <c r="BU15"/>
  <c r="BU14"/>
  <c r="BU13"/>
  <c r="BU12"/>
  <c r="BU11"/>
  <c r="BU10"/>
  <c r="BU9"/>
  <c r="BU8"/>
  <c r="BU7"/>
  <c r="CU42"/>
  <c r="CU41"/>
  <c r="CU40"/>
  <c r="CU39"/>
  <c r="CU38"/>
  <c r="CU37"/>
  <c r="CU36"/>
  <c r="CU35"/>
  <c r="CU34"/>
  <c r="CU33"/>
  <c r="CU32"/>
  <c r="CU31"/>
  <c r="CU30"/>
  <c r="CU29"/>
  <c r="CU28"/>
  <c r="CU27"/>
  <c r="CU26"/>
  <c r="CU25"/>
  <c r="CU24"/>
  <c r="CU23"/>
  <c r="CU22"/>
  <c r="CU21"/>
  <c r="CU20"/>
  <c r="CU19"/>
  <c r="CU18"/>
  <c r="CU17"/>
  <c r="CU16"/>
  <c r="CU15"/>
  <c r="CU14"/>
  <c r="CU13"/>
  <c r="CU12"/>
  <c r="CU11"/>
  <c r="CU10"/>
  <c r="CU9"/>
  <c r="CU8"/>
  <c r="CU7"/>
  <c r="DL8"/>
  <c r="DJ8"/>
  <c r="DK8"/>
  <c r="DI8"/>
  <c r="DL10"/>
  <c r="DJ10"/>
  <c r="DK10"/>
  <c r="DI10"/>
  <c r="DK12"/>
  <c r="DI12"/>
  <c r="DL12"/>
  <c r="DJ12"/>
  <c r="DK14"/>
  <c r="DI14"/>
  <c r="DL14"/>
  <c r="DJ14"/>
  <c r="DK16"/>
  <c r="DI16"/>
  <c r="DL16"/>
  <c r="DJ16"/>
  <c r="DK18"/>
  <c r="DI18"/>
  <c r="DL18"/>
  <c r="DJ18"/>
  <c r="DK20"/>
  <c r="DI20"/>
  <c r="DL20"/>
  <c r="DJ20"/>
  <c r="DK22"/>
  <c r="DI22"/>
  <c r="DL22"/>
  <c r="DJ22"/>
  <c r="DL24"/>
  <c r="DJ24"/>
  <c r="DK24"/>
  <c r="DI24"/>
  <c r="DK26"/>
  <c r="DI26"/>
  <c r="DL26"/>
  <c r="DJ26"/>
  <c r="DK28"/>
  <c r="DI28"/>
  <c r="DL28"/>
  <c r="DJ28"/>
  <c r="DK32"/>
  <c r="DI32"/>
  <c r="DL32"/>
  <c r="DJ32"/>
  <c r="DK34"/>
  <c r="DI34"/>
  <c r="DL34"/>
  <c r="DJ34"/>
  <c r="DL30"/>
  <c r="DJ30"/>
  <c r="DK30"/>
  <c r="DI30"/>
  <c r="DL36"/>
  <c r="DJ36"/>
  <c r="DK36"/>
  <c r="DI36"/>
  <c r="DL38"/>
  <c r="DJ38"/>
  <c r="DK38"/>
  <c r="DI38"/>
  <c r="DL40"/>
  <c r="DJ40"/>
  <c r="DK40"/>
  <c r="DI40"/>
  <c r="DL42"/>
  <c r="DJ42"/>
  <c r="DK42"/>
  <c r="DI42"/>
  <c r="FL8"/>
  <c r="FJ8"/>
  <c r="FK8"/>
  <c r="FI8"/>
  <c r="FL10"/>
  <c r="FJ10"/>
  <c r="FK10"/>
  <c r="FI10"/>
  <c r="FK12"/>
  <c r="FI12"/>
  <c r="FL12"/>
  <c r="FJ12"/>
  <c r="FK14"/>
  <c r="FI14"/>
  <c r="FL14"/>
  <c r="FJ14"/>
  <c r="FK16"/>
  <c r="FI16"/>
  <c r="FL16"/>
  <c r="FJ16"/>
  <c r="FK18"/>
  <c r="FI18"/>
  <c r="FL18"/>
  <c r="FJ18"/>
  <c r="FK20"/>
  <c r="FI20"/>
  <c r="FL20"/>
  <c r="FJ20"/>
  <c r="FK22"/>
  <c r="FI22"/>
  <c r="FL22"/>
  <c r="FJ22"/>
  <c r="FK24"/>
  <c r="FI24"/>
  <c r="FL24"/>
  <c r="FJ24"/>
  <c r="FK26"/>
  <c r="FI26"/>
  <c r="FL26"/>
  <c r="FJ26"/>
  <c r="FK28"/>
  <c r="FI28"/>
  <c r="FL28"/>
  <c r="FJ28"/>
  <c r="FK32"/>
  <c r="FI32"/>
  <c r="FL32"/>
  <c r="FJ32"/>
  <c r="FK34"/>
  <c r="FI34"/>
  <c r="FL34"/>
  <c r="FJ34"/>
  <c r="FL30"/>
  <c r="FJ30"/>
  <c r="FK30"/>
  <c r="FI30"/>
  <c r="FL36"/>
  <c r="FJ36"/>
  <c r="FK36"/>
  <c r="FI36"/>
  <c r="FL38"/>
  <c r="FJ38"/>
  <c r="FK38"/>
  <c r="FI38"/>
  <c r="FL40"/>
  <c r="FJ40"/>
  <c r="FK40"/>
  <c r="FI40"/>
  <c r="FL42"/>
  <c r="FJ42"/>
  <c r="FK42"/>
  <c r="FI42"/>
  <c r="HL8"/>
  <c r="HJ8"/>
  <c r="HK8"/>
  <c r="HI8"/>
  <c r="HL10"/>
  <c r="HJ10"/>
  <c r="HK10"/>
  <c r="HI10"/>
  <c r="HK12"/>
  <c r="HI12"/>
  <c r="HL12"/>
  <c r="HJ12"/>
  <c r="HK14"/>
  <c r="HI14"/>
  <c r="HL14"/>
  <c r="HJ14"/>
  <c r="HK16"/>
  <c r="HI16"/>
  <c r="HL16"/>
  <c r="HJ16"/>
  <c r="HK18"/>
  <c r="HI18"/>
  <c r="HL18"/>
  <c r="HJ18"/>
  <c r="HK20"/>
  <c r="HI20"/>
  <c r="HL20"/>
  <c r="HJ20"/>
  <c r="HK22"/>
  <c r="HI22"/>
  <c r="HL22"/>
  <c r="HJ22"/>
  <c r="HK24"/>
  <c r="HI24"/>
  <c r="HL24"/>
  <c r="HJ24"/>
  <c r="HK26"/>
  <c r="HI26"/>
  <c r="HL26"/>
  <c r="HJ26"/>
  <c r="HK28"/>
  <c r="HI28"/>
  <c r="HL28"/>
  <c r="HJ28"/>
  <c r="HK33"/>
  <c r="HI33"/>
  <c r="HL33"/>
  <c r="HJ33"/>
  <c r="HK35"/>
  <c r="HI35"/>
  <c r="HL35"/>
  <c r="HJ35"/>
  <c r="HL30"/>
  <c r="HJ30"/>
  <c r="HK30"/>
  <c r="HI30"/>
  <c r="HL36"/>
  <c r="HJ36"/>
  <c r="HK36"/>
  <c r="HI36"/>
  <c r="HL38"/>
  <c r="HJ38"/>
  <c r="HK38"/>
  <c r="HI38"/>
  <c r="HL40"/>
  <c r="HJ40"/>
  <c r="HK40"/>
  <c r="HI40"/>
  <c r="HL42"/>
  <c r="HJ42"/>
  <c r="HK42"/>
  <c r="HI42"/>
  <c r="DX8"/>
  <c r="DV8"/>
  <c r="DY8"/>
  <c r="DW8"/>
  <c r="DX10"/>
  <c r="DV10"/>
  <c r="DY10"/>
  <c r="DW10"/>
  <c r="DY12"/>
  <c r="DW12"/>
  <c r="DX12"/>
  <c r="DV12"/>
  <c r="DY14"/>
  <c r="DW14"/>
  <c r="DX14"/>
  <c r="DV14"/>
  <c r="DY16"/>
  <c r="DW16"/>
  <c r="DX16"/>
  <c r="DV16"/>
  <c r="DY18"/>
  <c r="DW18"/>
  <c r="DX18"/>
  <c r="DV18"/>
  <c r="DY20"/>
  <c r="DW20"/>
  <c r="DX20"/>
  <c r="DV20"/>
  <c r="DY22"/>
  <c r="DW22"/>
  <c r="DX22"/>
  <c r="DV22"/>
  <c r="DX24"/>
  <c r="DV24"/>
  <c r="DY24"/>
  <c r="DW24"/>
  <c r="DY26"/>
  <c r="DW26"/>
  <c r="DX26"/>
  <c r="DV26"/>
  <c r="DY28"/>
  <c r="DW28"/>
  <c r="DX28"/>
  <c r="DV28"/>
  <c r="DX30"/>
  <c r="DV30"/>
  <c r="DY30"/>
  <c r="DW30"/>
  <c r="DY32"/>
  <c r="DW32"/>
  <c r="DX32"/>
  <c r="DV32"/>
  <c r="DY34"/>
  <c r="DW34"/>
  <c r="DX34"/>
  <c r="DV34"/>
  <c r="DX36"/>
  <c r="DV36"/>
  <c r="DY36"/>
  <c r="DW36"/>
  <c r="DX38"/>
  <c r="DV38"/>
  <c r="DY38"/>
  <c r="DW38"/>
  <c r="DX40"/>
  <c r="DV40"/>
  <c r="DY40"/>
  <c r="DW40"/>
  <c r="DX42"/>
  <c r="DV42"/>
  <c r="DY42"/>
  <c r="DW42"/>
  <c r="EL7"/>
  <c r="EJ7"/>
  <c r="EK7"/>
  <c r="EI7"/>
  <c r="EL9"/>
  <c r="EJ9"/>
  <c r="EK9"/>
  <c r="EI9"/>
  <c r="EL11"/>
  <c r="EJ11"/>
  <c r="EK11"/>
  <c r="EI11"/>
  <c r="EK13"/>
  <c r="EI13"/>
  <c r="EL13"/>
  <c r="EJ13"/>
  <c r="EK15"/>
  <c r="EI15"/>
  <c r="EL15"/>
  <c r="EJ15"/>
  <c r="EK17"/>
  <c r="EI17"/>
  <c r="EL17"/>
  <c r="EJ17"/>
  <c r="EK19"/>
  <c r="EI19"/>
  <c r="EL19"/>
  <c r="EJ19"/>
  <c r="EK21"/>
  <c r="EI21"/>
  <c r="EL21"/>
  <c r="EJ21"/>
  <c r="EK23"/>
  <c r="EI23"/>
  <c r="EL23"/>
  <c r="EJ23"/>
  <c r="EK25"/>
  <c r="EI25"/>
  <c r="EL25"/>
  <c r="EJ25"/>
  <c r="EK27"/>
  <c r="EI27"/>
  <c r="EL27"/>
  <c r="EJ27"/>
  <c r="EK29"/>
  <c r="EI29"/>
  <c r="EL29"/>
  <c r="EJ29"/>
  <c r="EK33"/>
  <c r="EI33"/>
  <c r="EL33"/>
  <c r="EJ33"/>
  <c r="EK35"/>
  <c r="EI35"/>
  <c r="EL35"/>
  <c r="EJ35"/>
  <c r="EL31"/>
  <c r="EJ31"/>
  <c r="EK31"/>
  <c r="EI31"/>
  <c r="EL37"/>
  <c r="EJ37"/>
  <c r="EK37"/>
  <c r="EI37"/>
  <c r="EL39"/>
  <c r="EJ39"/>
  <c r="EK39"/>
  <c r="EI39"/>
  <c r="EL41"/>
  <c r="EJ41"/>
  <c r="EK41"/>
  <c r="EI41"/>
  <c r="GL7"/>
  <c r="GJ7"/>
  <c r="GK7"/>
  <c r="GI7"/>
  <c r="GL9"/>
  <c r="GJ9"/>
  <c r="GK9"/>
  <c r="GI9"/>
  <c r="GL11"/>
  <c r="GJ11"/>
  <c r="GK11"/>
  <c r="GI11"/>
  <c r="GK13"/>
  <c r="GI13"/>
  <c r="GL13"/>
  <c r="GJ13"/>
  <c r="GK15"/>
  <c r="GI15"/>
  <c r="GL15"/>
  <c r="GJ15"/>
  <c r="GK17"/>
  <c r="GI17"/>
  <c r="GL17"/>
  <c r="GJ17"/>
  <c r="GK19"/>
  <c r="GI19"/>
  <c r="GL19"/>
  <c r="GJ19"/>
  <c r="GK21"/>
  <c r="GI21"/>
  <c r="GL21"/>
  <c r="GJ21"/>
  <c r="GL23"/>
  <c r="GJ23"/>
  <c r="GK23"/>
  <c r="GI23"/>
  <c r="GK25"/>
  <c r="GI25"/>
  <c r="GL25"/>
  <c r="GJ25"/>
  <c r="GK27"/>
  <c r="GI27"/>
  <c r="GL27"/>
  <c r="GJ27"/>
  <c r="GL29"/>
  <c r="GJ29"/>
  <c r="GK29"/>
  <c r="GI29"/>
  <c r="GK33"/>
  <c r="GI33"/>
  <c r="GL33"/>
  <c r="GJ33"/>
  <c r="GK35"/>
  <c r="GI35"/>
  <c r="GL35"/>
  <c r="GJ35"/>
  <c r="GL31"/>
  <c r="GJ31"/>
  <c r="GK31"/>
  <c r="GI31"/>
  <c r="GL37"/>
  <c r="GJ37"/>
  <c r="GK37"/>
  <c r="GI37"/>
  <c r="GL39"/>
  <c r="GJ39"/>
  <c r="GK39"/>
  <c r="GI39"/>
  <c r="GL41"/>
  <c r="GJ41"/>
  <c r="GK41"/>
  <c r="GI41"/>
  <c r="IL7"/>
  <c r="IJ7"/>
  <c r="IK7"/>
  <c r="II7"/>
  <c r="IL9"/>
  <c r="IJ9"/>
  <c r="IK9"/>
  <c r="II9"/>
  <c r="IK11"/>
  <c r="II11"/>
  <c r="IL11"/>
  <c r="IJ11"/>
  <c r="IK13"/>
  <c r="II13"/>
  <c r="IL13"/>
  <c r="IJ13"/>
  <c r="IK15"/>
  <c r="II15"/>
  <c r="IL15"/>
  <c r="IJ15"/>
  <c r="IK17"/>
  <c r="II17"/>
  <c r="IL17"/>
  <c r="IJ17"/>
  <c r="IK19"/>
  <c r="II19"/>
  <c r="IL19"/>
  <c r="IJ19"/>
  <c r="IK21"/>
  <c r="II21"/>
  <c r="IL21"/>
  <c r="IJ21"/>
  <c r="IL23"/>
  <c r="IJ23"/>
  <c r="IK23"/>
  <c r="II23"/>
  <c r="IK25"/>
  <c r="II25"/>
  <c r="IL25"/>
  <c r="IJ25"/>
  <c r="IK27"/>
  <c r="II27"/>
  <c r="IL27"/>
  <c r="IJ27"/>
  <c r="IK32"/>
  <c r="II32"/>
  <c r="IL32"/>
  <c r="IJ32"/>
  <c r="IK34"/>
  <c r="II34"/>
  <c r="IL34"/>
  <c r="IJ34"/>
  <c r="IL29"/>
  <c r="IJ29"/>
  <c r="IK29"/>
  <c r="II29"/>
  <c r="IL31"/>
  <c r="IJ31"/>
  <c r="IK31"/>
  <c r="II31"/>
  <c r="IL37"/>
  <c r="IJ37"/>
  <c r="IK37"/>
  <c r="II37"/>
  <c r="IL39"/>
  <c r="IJ39"/>
  <c r="IK39"/>
  <c r="II39"/>
  <c r="IL41"/>
  <c r="IJ41"/>
  <c r="IK41"/>
  <c r="II41"/>
  <c r="BD31"/>
  <c r="BD30"/>
  <c r="BD29"/>
  <c r="BD28"/>
  <c r="BD27"/>
  <c r="BD26"/>
  <c r="BD25"/>
  <c r="BD23"/>
  <c r="BD22"/>
  <c r="BD21"/>
  <c r="BD20"/>
  <c r="BD19"/>
  <c r="BD18"/>
  <c r="BD17"/>
  <c r="BD16"/>
  <c r="BD15"/>
  <c r="BD14"/>
  <c r="BD13"/>
  <c r="BD12"/>
  <c r="BD24"/>
  <c r="BD11"/>
  <c r="BD10"/>
  <c r="BD9"/>
  <c r="BD8"/>
  <c r="BD7"/>
  <c r="EX8"/>
  <c r="EV8"/>
  <c r="EY8"/>
  <c r="EW8"/>
  <c r="EX10"/>
  <c r="EV10"/>
  <c r="EY10"/>
  <c r="EW10"/>
  <c r="EY12"/>
  <c r="EW12"/>
  <c r="EX12"/>
  <c r="EV12"/>
  <c r="EY14"/>
  <c r="EW14"/>
  <c r="EX14"/>
  <c r="EV14"/>
  <c r="EY16"/>
  <c r="EW16"/>
  <c r="EX16"/>
  <c r="EV16"/>
  <c r="EY18"/>
  <c r="EW18"/>
  <c r="EX18"/>
  <c r="EV18"/>
  <c r="EY20"/>
  <c r="EW20"/>
  <c r="EX20"/>
  <c r="EV20"/>
  <c r="EY22"/>
  <c r="EW22"/>
  <c r="EX22"/>
  <c r="EV22"/>
  <c r="EY24"/>
  <c r="EW24"/>
  <c r="EX24"/>
  <c r="EV24"/>
  <c r="EY26"/>
  <c r="EW26"/>
  <c r="EX26"/>
  <c r="EV26"/>
  <c r="EY28"/>
  <c r="EW28"/>
  <c r="EX28"/>
  <c r="EV28"/>
  <c r="EX30"/>
  <c r="EV30"/>
  <c r="EY30"/>
  <c r="EW30"/>
  <c r="EY32"/>
  <c r="EW32"/>
  <c r="EX32"/>
  <c r="EV32"/>
  <c r="EY34"/>
  <c r="EW34"/>
  <c r="EX34"/>
  <c r="EV34"/>
  <c r="EX36"/>
  <c r="EV36"/>
  <c r="EY36"/>
  <c r="EW36"/>
  <c r="EX38"/>
  <c r="EV38"/>
  <c r="EY38"/>
  <c r="EW38"/>
  <c r="EX40"/>
  <c r="EV40"/>
  <c r="EY40"/>
  <c r="EW40"/>
  <c r="EX42"/>
  <c r="EV42"/>
  <c r="EY42"/>
  <c r="EW42"/>
  <c r="FX8"/>
  <c r="FV8"/>
  <c r="FY8"/>
  <c r="FW8"/>
  <c r="FX10"/>
  <c r="FV10"/>
  <c r="FY10"/>
  <c r="FW10"/>
  <c r="FY12"/>
  <c r="FW12"/>
  <c r="FX12"/>
  <c r="FV12"/>
  <c r="FY14"/>
  <c r="FW14"/>
  <c r="FX14"/>
  <c r="FV14"/>
  <c r="FY16"/>
  <c r="FW16"/>
  <c r="FX16"/>
  <c r="FV16"/>
  <c r="FY18"/>
  <c r="FW18"/>
  <c r="FX18"/>
  <c r="FV18"/>
  <c r="FY20"/>
  <c r="FW20"/>
  <c r="FX20"/>
  <c r="FV20"/>
  <c r="FY22"/>
  <c r="FW22"/>
  <c r="FX22"/>
  <c r="FV22"/>
  <c r="FY24"/>
  <c r="FW24"/>
  <c r="FX24"/>
  <c r="FV24"/>
  <c r="FY26"/>
  <c r="FW26"/>
  <c r="FX26"/>
  <c r="FV26"/>
  <c r="FY28"/>
  <c r="FW28"/>
  <c r="FX28"/>
  <c r="FV28"/>
  <c r="FX30"/>
  <c r="FV30"/>
  <c r="FY30"/>
  <c r="FW30"/>
  <c r="FY32"/>
  <c r="FW32"/>
  <c r="FX32"/>
  <c r="FV32"/>
  <c r="FY34"/>
  <c r="FW34"/>
  <c r="FX34"/>
  <c r="FV34"/>
  <c r="FX36"/>
  <c r="FV36"/>
  <c r="FY36"/>
  <c r="FW36"/>
  <c r="FX38"/>
  <c r="FV38"/>
  <c r="FY38"/>
  <c r="FW38"/>
  <c r="FX40"/>
  <c r="FV40"/>
  <c r="FY40"/>
  <c r="FW40"/>
  <c r="FX42"/>
  <c r="FV42"/>
  <c r="FY42"/>
  <c r="FW42"/>
  <c r="GX8"/>
  <c r="GV8"/>
  <c r="GY8"/>
  <c r="GW8"/>
  <c r="GX10"/>
  <c r="GV10"/>
  <c r="GY10"/>
  <c r="GW10"/>
  <c r="GY12"/>
  <c r="GW12"/>
  <c r="GX12"/>
  <c r="GV12"/>
  <c r="GY14"/>
  <c r="GW14"/>
  <c r="GX14"/>
  <c r="GV14"/>
  <c r="GY16"/>
  <c r="GW16"/>
  <c r="GX16"/>
  <c r="GV16"/>
  <c r="GY18"/>
  <c r="GW18"/>
  <c r="GX18"/>
  <c r="GV18"/>
  <c r="GY20"/>
  <c r="GW20"/>
  <c r="GX20"/>
  <c r="GV20"/>
  <c r="GY22"/>
  <c r="GW22"/>
  <c r="GX22"/>
  <c r="GV22"/>
  <c r="GY24"/>
  <c r="GW24"/>
  <c r="GX24"/>
  <c r="GV24"/>
  <c r="GY26"/>
  <c r="GW26"/>
  <c r="GX26"/>
  <c r="GV26"/>
  <c r="GY28"/>
  <c r="GW28"/>
  <c r="GX28"/>
  <c r="GV28"/>
  <c r="GX30"/>
  <c r="GV30"/>
  <c r="GY30"/>
  <c r="GW30"/>
  <c r="GY32"/>
  <c r="GW32"/>
  <c r="GX32"/>
  <c r="GV32"/>
  <c r="GY34"/>
  <c r="GW34"/>
  <c r="GX34"/>
  <c r="GV34"/>
  <c r="GX36"/>
  <c r="GV36"/>
  <c r="GY36"/>
  <c r="GW36"/>
  <c r="GX38"/>
  <c r="GV38"/>
  <c r="GY38"/>
  <c r="GW38"/>
  <c r="GX40"/>
  <c r="GV40"/>
  <c r="GY40"/>
  <c r="GW40"/>
  <c r="GX42"/>
  <c r="GV42"/>
  <c r="GY42"/>
  <c r="GW42"/>
  <c r="HX8"/>
  <c r="HV8"/>
  <c r="HY8"/>
  <c r="HW8"/>
  <c r="HX10"/>
  <c r="HV10"/>
  <c r="HY10"/>
  <c r="HW10"/>
  <c r="HY12"/>
  <c r="HW12"/>
  <c r="HX12"/>
  <c r="HV12"/>
  <c r="HY14"/>
  <c r="HW14"/>
  <c r="HX14"/>
  <c r="HV14"/>
  <c r="HY16"/>
  <c r="HW16"/>
  <c r="HX16"/>
  <c r="HV16"/>
  <c r="HY18"/>
  <c r="HW18"/>
  <c r="HX18"/>
  <c r="HV18"/>
  <c r="HY20"/>
  <c r="HW20"/>
  <c r="HX20"/>
  <c r="HV20"/>
  <c r="HY22"/>
  <c r="HW22"/>
  <c r="HX22"/>
  <c r="HV22"/>
  <c r="HY24"/>
  <c r="HW24"/>
  <c r="HX24"/>
  <c r="HV24"/>
  <c r="HY26"/>
  <c r="HW26"/>
  <c r="HX26"/>
  <c r="HV26"/>
  <c r="HY28"/>
  <c r="HW28"/>
  <c r="HX28"/>
  <c r="HV28"/>
  <c r="HX30"/>
  <c r="HV30"/>
  <c r="HY30"/>
  <c r="HW30"/>
  <c r="HY32"/>
  <c r="HW32"/>
  <c r="HX32"/>
  <c r="HV32"/>
  <c r="HY34"/>
  <c r="HW34"/>
  <c r="HX34"/>
  <c r="HV34"/>
  <c r="HX36"/>
  <c r="HV36"/>
  <c r="HY36"/>
  <c r="HW36"/>
  <c r="HX38"/>
  <c r="HV38"/>
  <c r="HY38"/>
  <c r="HW38"/>
  <c r="HX40"/>
  <c r="HV40"/>
  <c r="HY40"/>
  <c r="HW40"/>
  <c r="HX42"/>
  <c r="HV42"/>
  <c r="HY42"/>
  <c r="HW42"/>
  <c r="DL7"/>
  <c r="DJ7"/>
  <c r="DK7"/>
  <c r="DI7"/>
  <c r="DL9"/>
  <c r="DJ9"/>
  <c r="DK9"/>
  <c r="DI9"/>
  <c r="DL11"/>
  <c r="DJ11"/>
  <c r="DK11"/>
  <c r="DI11"/>
  <c r="DK13"/>
  <c r="DI13"/>
  <c r="DL13"/>
  <c r="DJ13"/>
  <c r="DK15"/>
  <c r="DI15"/>
  <c r="DL15"/>
  <c r="DJ15"/>
  <c r="DK17"/>
  <c r="DI17"/>
  <c r="DL17"/>
  <c r="DJ17"/>
  <c r="DK19"/>
  <c r="DI19"/>
  <c r="DL19"/>
  <c r="DJ19"/>
  <c r="DK21"/>
  <c r="DI21"/>
  <c r="DL21"/>
  <c r="DJ21"/>
  <c r="DK23"/>
  <c r="DI23"/>
  <c r="DL23"/>
  <c r="DJ23"/>
  <c r="DK25"/>
  <c r="DI25"/>
  <c r="DL25"/>
  <c r="DJ25"/>
  <c r="DK27"/>
  <c r="DI27"/>
  <c r="DL27"/>
  <c r="DJ27"/>
  <c r="DK29"/>
  <c r="DI29"/>
  <c r="DL29"/>
  <c r="DJ29"/>
  <c r="DK33"/>
  <c r="DI33"/>
  <c r="DL33"/>
  <c r="DJ33"/>
  <c r="DK35"/>
  <c r="DI35"/>
  <c r="DL35"/>
  <c r="DJ35"/>
  <c r="DL31"/>
  <c r="DJ31"/>
  <c r="DK31"/>
  <c r="DI31"/>
  <c r="DL37"/>
  <c r="DJ37"/>
  <c r="DK37"/>
  <c r="DI37"/>
  <c r="DL39"/>
  <c r="DJ39"/>
  <c r="DK39"/>
  <c r="DI39"/>
  <c r="DL41"/>
  <c r="DJ41"/>
  <c r="DK41"/>
  <c r="DI41"/>
  <c r="FL7"/>
  <c r="FJ7"/>
  <c r="FK7"/>
  <c r="FI7"/>
  <c r="FL9"/>
  <c r="FJ9"/>
  <c r="FK9"/>
  <c r="FI9"/>
  <c r="FL11"/>
  <c r="FJ11"/>
  <c r="FK11"/>
  <c r="FI11"/>
  <c r="FK13"/>
  <c r="FI13"/>
  <c r="FL13"/>
  <c r="FJ13"/>
  <c r="FK15"/>
  <c r="FI15"/>
  <c r="FL15"/>
  <c r="FJ15"/>
  <c r="FK17"/>
  <c r="FI17"/>
  <c r="FL17"/>
  <c r="FJ17"/>
  <c r="FK19"/>
  <c r="FI19"/>
  <c r="FL19"/>
  <c r="FJ19"/>
  <c r="FK21"/>
  <c r="FI21"/>
  <c r="FL21"/>
  <c r="FJ21"/>
  <c r="FK23"/>
  <c r="FI23"/>
  <c r="FL23"/>
  <c r="FJ23"/>
  <c r="FK25"/>
  <c r="FI25"/>
  <c r="FL25"/>
  <c r="FJ25"/>
  <c r="FK27"/>
  <c r="FI27"/>
  <c r="FL27"/>
  <c r="FJ27"/>
  <c r="FK29"/>
  <c r="FI29"/>
  <c r="FL29"/>
  <c r="FJ29"/>
  <c r="FK33"/>
  <c r="FI33"/>
  <c r="FL33"/>
  <c r="FJ33"/>
  <c r="FK35"/>
  <c r="FI35"/>
  <c r="FL35"/>
  <c r="FJ35"/>
  <c r="FL31"/>
  <c r="FJ31"/>
  <c r="FK31"/>
  <c r="FI31"/>
  <c r="FL37"/>
  <c r="FJ37"/>
  <c r="FK37"/>
  <c r="FI37"/>
  <c r="FL39"/>
  <c r="FJ39"/>
  <c r="FK39"/>
  <c r="FI39"/>
  <c r="FL41"/>
  <c r="FJ41"/>
  <c r="FK41"/>
  <c r="FI41"/>
  <c r="HL7"/>
  <c r="HJ7"/>
  <c r="HK7"/>
  <c r="HI7"/>
  <c r="HL9"/>
  <c r="HJ9"/>
  <c r="HK9"/>
  <c r="HI9"/>
  <c r="HK11"/>
  <c r="HI11"/>
  <c r="HL11"/>
  <c r="HJ11"/>
  <c r="HK13"/>
  <c r="HI13"/>
  <c r="HL13"/>
  <c r="HJ13"/>
  <c r="HK15"/>
  <c r="HI15"/>
  <c r="HL15"/>
  <c r="HJ15"/>
  <c r="HK17"/>
  <c r="HI17"/>
  <c r="HL17"/>
  <c r="HJ17"/>
  <c r="HK19"/>
  <c r="HI19"/>
  <c r="HL19"/>
  <c r="HJ19"/>
  <c r="HK21"/>
  <c r="HI21"/>
  <c r="HL21"/>
  <c r="HJ21"/>
  <c r="HL23"/>
  <c r="HJ23"/>
  <c r="HK23"/>
  <c r="HI23"/>
  <c r="HK25"/>
  <c r="HI25"/>
  <c r="HL25"/>
  <c r="HJ25"/>
  <c r="HK27"/>
  <c r="HI27"/>
  <c r="HL27"/>
  <c r="HJ27"/>
  <c r="HK32"/>
  <c r="HI32"/>
  <c r="HL32"/>
  <c r="HJ32"/>
  <c r="HK34"/>
  <c r="HI34"/>
  <c r="HL34"/>
  <c r="HJ34"/>
  <c r="HL29"/>
  <c r="HJ29"/>
  <c r="HK29"/>
  <c r="HI29"/>
  <c r="HL31"/>
  <c r="HJ31"/>
  <c r="HK31"/>
  <c r="HI31"/>
  <c r="HL37"/>
  <c r="HJ37"/>
  <c r="HK37"/>
  <c r="HI37"/>
  <c r="HL39"/>
  <c r="HJ39"/>
  <c r="HK39"/>
  <c r="HI39"/>
  <c r="HL41"/>
  <c r="HJ41"/>
  <c r="HK41"/>
  <c r="HI41"/>
  <c r="DX7"/>
  <c r="DV7"/>
  <c r="DY7"/>
  <c r="DW7"/>
  <c r="DX9"/>
  <c r="DV9"/>
  <c r="DY9"/>
  <c r="DW9"/>
  <c r="DX11"/>
  <c r="DV11"/>
  <c r="DY11"/>
  <c r="DW11"/>
  <c r="DY13"/>
  <c r="DW13"/>
  <c r="DX13"/>
  <c r="DV13"/>
  <c r="DY15"/>
  <c r="DW15"/>
  <c r="DX15"/>
  <c r="DV15"/>
  <c r="DY17"/>
  <c r="DW17"/>
  <c r="DX17"/>
  <c r="DV17"/>
  <c r="DY19"/>
  <c r="DW19"/>
  <c r="DX19"/>
  <c r="DV19"/>
  <c r="DY21"/>
  <c r="DW21"/>
  <c r="DX21"/>
  <c r="DV21"/>
  <c r="DY23"/>
  <c r="DW23"/>
  <c r="DX23"/>
  <c r="DV23"/>
  <c r="DY25"/>
  <c r="DW25"/>
  <c r="DX25"/>
  <c r="DV25"/>
  <c r="DY27"/>
  <c r="DW27"/>
  <c r="DX27"/>
  <c r="DV27"/>
  <c r="DY29"/>
  <c r="DW29"/>
  <c r="DX29"/>
  <c r="DV29"/>
  <c r="DX31"/>
  <c r="DV31"/>
  <c r="DY31"/>
  <c r="DW31"/>
  <c r="DY33"/>
  <c r="DW33"/>
  <c r="DX33"/>
  <c r="DV33"/>
  <c r="DY35"/>
  <c r="DW35"/>
  <c r="DX35"/>
  <c r="DV35"/>
  <c r="DX37"/>
  <c r="DV37"/>
  <c r="DY37"/>
  <c r="DW37"/>
  <c r="DX39"/>
  <c r="DV39"/>
  <c r="DY39"/>
  <c r="DW39"/>
  <c r="DX41"/>
  <c r="DV41"/>
  <c r="DY41"/>
  <c r="DW41"/>
  <c r="BL31"/>
  <c r="BL30"/>
  <c r="BL29"/>
  <c r="BL28"/>
  <c r="BL27"/>
  <c r="BL26"/>
  <c r="BL25"/>
  <c r="BL24"/>
  <c r="BL23"/>
  <c r="BL22"/>
  <c r="BL21"/>
  <c r="BL20"/>
  <c r="BL19"/>
  <c r="BL18"/>
  <c r="BL17"/>
  <c r="BL16"/>
  <c r="BL15"/>
  <c r="BL14"/>
  <c r="BL13"/>
  <c r="BL12"/>
  <c r="BL11"/>
  <c r="BL10"/>
  <c r="BL9"/>
  <c r="BL8"/>
  <c r="BL7"/>
  <c r="EL8"/>
  <c r="EJ8"/>
  <c r="EK8"/>
  <c r="EI8"/>
  <c r="EL10"/>
  <c r="EJ10"/>
  <c r="EK10"/>
  <c r="EI10"/>
  <c r="EK12"/>
  <c r="EI12"/>
  <c r="EL12"/>
  <c r="EJ12"/>
  <c r="EK14"/>
  <c r="EI14"/>
  <c r="EL14"/>
  <c r="EJ14"/>
  <c r="EK16"/>
  <c r="EI16"/>
  <c r="EL16"/>
  <c r="EJ16"/>
  <c r="EK18"/>
  <c r="EI18"/>
  <c r="EL18"/>
  <c r="EJ18"/>
  <c r="EK20"/>
  <c r="EI20"/>
  <c r="EL20"/>
  <c r="EJ20"/>
  <c r="EK22"/>
  <c r="EI22"/>
  <c r="EL22"/>
  <c r="EJ22"/>
  <c r="EL24"/>
  <c r="EJ24"/>
  <c r="EK24"/>
  <c r="EI24"/>
  <c r="EK26"/>
  <c r="EI26"/>
  <c r="EL26"/>
  <c r="EJ26"/>
  <c r="EK28"/>
  <c r="EI28"/>
  <c r="EL28"/>
  <c r="EJ28"/>
  <c r="EK32"/>
  <c r="EI32"/>
  <c r="EL32"/>
  <c r="EJ32"/>
  <c r="EK34"/>
  <c r="EI34"/>
  <c r="EL34"/>
  <c r="EJ34"/>
  <c r="EL30"/>
  <c r="EJ30"/>
  <c r="EK30"/>
  <c r="EI30"/>
  <c r="EL36"/>
  <c r="EJ36"/>
  <c r="EK36"/>
  <c r="EI36"/>
  <c r="EL38"/>
  <c r="EJ38"/>
  <c r="EK38"/>
  <c r="EI38"/>
  <c r="EL40"/>
  <c r="EJ40"/>
  <c r="EK40"/>
  <c r="EI40"/>
  <c r="EL42"/>
  <c r="EJ42"/>
  <c r="EK42"/>
  <c r="EI42"/>
  <c r="GL8"/>
  <c r="GJ8"/>
  <c r="GK8"/>
  <c r="GI8"/>
  <c r="GL10"/>
  <c r="GJ10"/>
  <c r="GK10"/>
  <c r="GI10"/>
  <c r="GK12"/>
  <c r="GI12"/>
  <c r="GL12"/>
  <c r="GJ12"/>
  <c r="GK14"/>
  <c r="GI14"/>
  <c r="GL14"/>
  <c r="GJ14"/>
  <c r="GK16"/>
  <c r="GI16"/>
  <c r="GL16"/>
  <c r="GJ16"/>
  <c r="GK18"/>
  <c r="GI18"/>
  <c r="GL18"/>
  <c r="GJ18"/>
  <c r="GK20"/>
  <c r="GI20"/>
  <c r="GL20"/>
  <c r="GJ20"/>
  <c r="GK22"/>
  <c r="GI22"/>
  <c r="GL22"/>
  <c r="GJ22"/>
  <c r="GK24"/>
  <c r="GI24"/>
  <c r="GL24"/>
  <c r="GJ24"/>
  <c r="GK26"/>
  <c r="GI26"/>
  <c r="GL26"/>
  <c r="GJ26"/>
  <c r="GK28"/>
  <c r="GI28"/>
  <c r="GL28"/>
  <c r="GJ28"/>
  <c r="GK32"/>
  <c r="GI32"/>
  <c r="GL32"/>
  <c r="GJ32"/>
  <c r="GK34"/>
  <c r="GI34"/>
  <c r="GL34"/>
  <c r="GJ34"/>
  <c r="GL30"/>
  <c r="GJ30"/>
  <c r="GK30"/>
  <c r="GI30"/>
  <c r="GL36"/>
  <c r="GJ36"/>
  <c r="GK36"/>
  <c r="GI36"/>
  <c r="GL38"/>
  <c r="GJ38"/>
  <c r="GK38"/>
  <c r="GI38"/>
  <c r="GL40"/>
  <c r="GJ40"/>
  <c r="GK40"/>
  <c r="GI40"/>
  <c r="GL42"/>
  <c r="GJ42"/>
  <c r="GK42"/>
  <c r="GI42"/>
  <c r="IL8"/>
  <c r="IJ8"/>
  <c r="IK8"/>
  <c r="II8"/>
  <c r="IL10"/>
  <c r="IJ10"/>
  <c r="IK10"/>
  <c r="II10"/>
  <c r="IK12"/>
  <c r="II12"/>
  <c r="IL12"/>
  <c r="IJ12"/>
  <c r="IK14"/>
  <c r="II14"/>
  <c r="IL14"/>
  <c r="IJ14"/>
  <c r="IK16"/>
  <c r="II16"/>
  <c r="IL16"/>
  <c r="IJ16"/>
  <c r="IK18"/>
  <c r="II18"/>
  <c r="IL18"/>
  <c r="IJ18"/>
  <c r="IK20"/>
  <c r="II20"/>
  <c r="IL20"/>
  <c r="IJ20"/>
  <c r="IK22"/>
  <c r="II22"/>
  <c r="IL22"/>
  <c r="IJ22"/>
  <c r="IK24"/>
  <c r="II24"/>
  <c r="IL24"/>
  <c r="IJ24"/>
  <c r="IK26"/>
  <c r="II26"/>
  <c r="IL26"/>
  <c r="IJ26"/>
  <c r="IK28"/>
  <c r="II28"/>
  <c r="IL28"/>
  <c r="IJ28"/>
  <c r="IK33"/>
  <c r="II33"/>
  <c r="IL33"/>
  <c r="IJ33"/>
  <c r="IK35"/>
  <c r="II35"/>
  <c r="IL35"/>
  <c r="IJ35"/>
  <c r="IL30"/>
  <c r="IJ30"/>
  <c r="IK30"/>
  <c r="II30"/>
  <c r="IL36"/>
  <c r="IJ36"/>
  <c r="IK36"/>
  <c r="II36"/>
  <c r="IL38"/>
  <c r="IJ38"/>
  <c r="IK38"/>
  <c r="II38"/>
  <c r="IL40"/>
  <c r="IJ40"/>
  <c r="IK40"/>
  <c r="II40"/>
  <c r="IL42"/>
  <c r="IJ42"/>
  <c r="IK42"/>
  <c r="II42"/>
  <c r="EX7"/>
  <c r="EV7"/>
  <c r="EY7"/>
  <c r="EW7"/>
  <c r="EX9"/>
  <c r="EV9"/>
  <c r="EY9"/>
  <c r="EW9"/>
  <c r="EX11"/>
  <c r="EV11"/>
  <c r="EY11"/>
  <c r="EW11"/>
  <c r="EY13"/>
  <c r="EW13"/>
  <c r="EX13"/>
  <c r="EV13"/>
  <c r="EY15"/>
  <c r="EW15"/>
  <c r="EX15"/>
  <c r="EV15"/>
  <c r="EY17"/>
  <c r="EW17"/>
  <c r="EX17"/>
  <c r="EV17"/>
  <c r="EY19"/>
  <c r="EW19"/>
  <c r="EX19"/>
  <c r="EV19"/>
  <c r="EY21"/>
  <c r="EW21"/>
  <c r="EX21"/>
  <c r="EV21"/>
  <c r="EY23"/>
  <c r="EW23"/>
  <c r="EX23"/>
  <c r="EV23"/>
  <c r="EY25"/>
  <c r="EW25"/>
  <c r="EX25"/>
  <c r="EV25"/>
  <c r="EY27"/>
  <c r="EW27"/>
  <c r="EX27"/>
  <c r="EV27"/>
  <c r="EY29"/>
  <c r="EW29"/>
  <c r="EX29"/>
  <c r="EV29"/>
  <c r="EX31"/>
  <c r="EV31"/>
  <c r="EY31"/>
  <c r="EW31"/>
  <c r="EY33"/>
  <c r="EW33"/>
  <c r="EX33"/>
  <c r="EV33"/>
  <c r="EY35"/>
  <c r="EW35"/>
  <c r="EX35"/>
  <c r="EV35"/>
  <c r="EX37"/>
  <c r="EV37"/>
  <c r="EY37"/>
  <c r="EW37"/>
  <c r="EX39"/>
  <c r="EV39"/>
  <c r="EY39"/>
  <c r="EW39"/>
  <c r="EX41"/>
  <c r="EV41"/>
  <c r="EY41"/>
  <c r="EW41"/>
  <c r="FX7"/>
  <c r="FV7"/>
  <c r="FY7"/>
  <c r="FW7"/>
  <c r="FX9"/>
  <c r="FV9"/>
  <c r="FY9"/>
  <c r="FW9"/>
  <c r="FX11"/>
  <c r="FV11"/>
  <c r="FY11"/>
  <c r="FW11"/>
  <c r="FY13"/>
  <c r="FW13"/>
  <c r="FX13"/>
  <c r="FV13"/>
  <c r="FY15"/>
  <c r="FW15"/>
  <c r="FX15"/>
  <c r="FV15"/>
  <c r="FY17"/>
  <c r="FW17"/>
  <c r="FX17"/>
  <c r="FV17"/>
  <c r="FY19"/>
  <c r="FW19"/>
  <c r="FX19"/>
  <c r="FV19"/>
  <c r="FY21"/>
  <c r="FW21"/>
  <c r="FX21"/>
  <c r="FV21"/>
  <c r="FX23"/>
  <c r="FV23"/>
  <c r="FY23"/>
  <c r="FW23"/>
  <c r="FY25"/>
  <c r="FW25"/>
  <c r="FX25"/>
  <c r="FV25"/>
  <c r="FY27"/>
  <c r="FW27"/>
  <c r="FX27"/>
  <c r="FV27"/>
  <c r="FY29"/>
  <c r="FW29"/>
  <c r="FX29"/>
  <c r="FV29"/>
  <c r="FX31"/>
  <c r="FV31"/>
  <c r="FY31"/>
  <c r="FW31"/>
  <c r="FY33"/>
  <c r="FW33"/>
  <c r="FX33"/>
  <c r="FV33"/>
  <c r="FY35"/>
  <c r="FW35"/>
  <c r="FX35"/>
  <c r="FV35"/>
  <c r="FX37"/>
  <c r="FV37"/>
  <c r="FY37"/>
  <c r="FW37"/>
  <c r="FX39"/>
  <c r="FV39"/>
  <c r="FY39"/>
  <c r="FW39"/>
  <c r="FX41"/>
  <c r="FV41"/>
  <c r="FY41"/>
  <c r="FW41"/>
  <c r="GX7"/>
  <c r="GV7"/>
  <c r="GY7"/>
  <c r="GW7"/>
  <c r="GX9"/>
  <c r="GV9"/>
  <c r="GY9"/>
  <c r="GW9"/>
  <c r="GX11"/>
  <c r="GV11"/>
  <c r="GY11"/>
  <c r="GW11"/>
  <c r="GY13"/>
  <c r="GW13"/>
  <c r="GX13"/>
  <c r="GV13"/>
  <c r="GY15"/>
  <c r="GW15"/>
  <c r="GX15"/>
  <c r="GV15"/>
  <c r="GY17"/>
  <c r="GW17"/>
  <c r="GX17"/>
  <c r="GV17"/>
  <c r="GY19"/>
  <c r="GW19"/>
  <c r="GX19"/>
  <c r="GV19"/>
  <c r="GY21"/>
  <c r="GW21"/>
  <c r="GX21"/>
  <c r="GV21"/>
  <c r="GX23"/>
  <c r="GV23"/>
  <c r="GY23"/>
  <c r="GW23"/>
  <c r="GY25"/>
  <c r="GW25"/>
  <c r="GX25"/>
  <c r="GV25"/>
  <c r="GY27"/>
  <c r="GW27"/>
  <c r="GX27"/>
  <c r="GV27"/>
  <c r="GX29"/>
  <c r="GV29"/>
  <c r="GY29"/>
  <c r="GW29"/>
  <c r="GX31"/>
  <c r="GV31"/>
  <c r="GY31"/>
  <c r="GW31"/>
  <c r="GY33"/>
  <c r="GW33"/>
  <c r="GX33"/>
  <c r="GV33"/>
  <c r="GY35"/>
  <c r="GW35"/>
  <c r="GX35"/>
  <c r="GV35"/>
  <c r="GX37"/>
  <c r="GV37"/>
  <c r="GY37"/>
  <c r="GW37"/>
  <c r="GX39"/>
  <c r="GV39"/>
  <c r="GY39"/>
  <c r="GW39"/>
  <c r="GX41"/>
  <c r="GV41"/>
  <c r="GY41"/>
  <c r="GW41"/>
  <c r="HX7"/>
  <c r="HV7"/>
  <c r="HY7"/>
  <c r="HW7"/>
  <c r="HX9"/>
  <c r="HV9"/>
  <c r="HY9"/>
  <c r="HW9"/>
  <c r="HY11"/>
  <c r="HW11"/>
  <c r="HX11"/>
  <c r="HV11"/>
  <c r="HY13"/>
  <c r="HW13"/>
  <c r="HX13"/>
  <c r="HV13"/>
  <c r="HY15"/>
  <c r="HW15"/>
  <c r="HX15"/>
  <c r="HV15"/>
  <c r="HY17"/>
  <c r="HW17"/>
  <c r="HX17"/>
  <c r="HV17"/>
  <c r="HY19"/>
  <c r="HW19"/>
  <c r="HX19"/>
  <c r="HV19"/>
  <c r="HY21"/>
  <c r="HW21"/>
  <c r="HX21"/>
  <c r="HV21"/>
  <c r="HX23"/>
  <c r="HV23"/>
  <c r="HY23"/>
  <c r="HW23"/>
  <c r="HY25"/>
  <c r="HW25"/>
  <c r="HX25"/>
  <c r="HV25"/>
  <c r="HY27"/>
  <c r="HW27"/>
  <c r="HX27"/>
  <c r="HV27"/>
  <c r="HX29"/>
  <c r="HV29"/>
  <c r="HY29"/>
  <c r="HW29"/>
  <c r="HX31"/>
  <c r="HV31"/>
  <c r="HY31"/>
  <c r="HW31"/>
  <c r="HY33"/>
  <c r="HW33"/>
  <c r="HX33"/>
  <c r="HV33"/>
  <c r="HY35"/>
  <c r="HW35"/>
  <c r="HX35"/>
  <c r="HV35"/>
  <c r="HX37"/>
  <c r="HV37"/>
  <c r="HY37"/>
  <c r="HW37"/>
  <c r="HX39"/>
  <c r="HV39"/>
  <c r="HY39"/>
  <c r="HW39"/>
  <c r="HX41"/>
  <c r="HV41"/>
  <c r="HY41"/>
  <c r="HW41"/>
  <c r="HZ42" l="1"/>
  <c r="HZ41"/>
  <c r="HZ40"/>
  <c r="HZ39"/>
  <c r="HZ38"/>
  <c r="HZ37"/>
  <c r="HZ36"/>
  <c r="HZ31"/>
  <c r="HZ30"/>
  <c r="HZ29"/>
  <c r="HZ35"/>
  <c r="HZ34"/>
  <c r="HZ33"/>
  <c r="HZ32"/>
  <c r="HZ28"/>
  <c r="HZ27"/>
  <c r="HZ26"/>
  <c r="HZ25"/>
  <c r="HZ24"/>
  <c r="HZ23"/>
  <c r="HZ22"/>
  <c r="HZ21"/>
  <c r="HZ20"/>
  <c r="HZ19"/>
  <c r="HZ18"/>
  <c r="HZ17"/>
  <c r="HZ16"/>
  <c r="HZ15"/>
  <c r="HZ14"/>
  <c r="HZ13"/>
  <c r="HZ12"/>
  <c r="HZ11"/>
  <c r="HZ10"/>
  <c r="HZ9"/>
  <c r="HZ8"/>
  <c r="HZ7"/>
  <c r="GZ42"/>
  <c r="GZ41"/>
  <c r="GZ40"/>
  <c r="GZ39"/>
  <c r="GZ38"/>
  <c r="GZ37"/>
  <c r="GZ36"/>
  <c r="GZ31"/>
  <c r="GZ30"/>
  <c r="GZ29"/>
  <c r="GZ35"/>
  <c r="GZ34"/>
  <c r="GZ33"/>
  <c r="GZ32"/>
  <c r="GZ28"/>
  <c r="GZ27"/>
  <c r="GZ26"/>
  <c r="GZ25"/>
  <c r="GZ24"/>
  <c r="GZ23"/>
  <c r="GZ22"/>
  <c r="GZ21"/>
  <c r="GZ20"/>
  <c r="GZ19"/>
  <c r="GZ18"/>
  <c r="GZ17"/>
  <c r="GZ16"/>
  <c r="GZ15"/>
  <c r="GZ14"/>
  <c r="GZ13"/>
  <c r="GZ12"/>
  <c r="GZ11"/>
  <c r="GZ10"/>
  <c r="GZ9"/>
  <c r="GZ8"/>
  <c r="GZ7"/>
  <c r="FZ42"/>
  <c r="FZ41"/>
  <c r="FZ40"/>
  <c r="FZ39"/>
  <c r="FZ38"/>
  <c r="FZ37"/>
  <c r="FZ36"/>
  <c r="FZ31"/>
  <c r="FZ30"/>
  <c r="FZ35"/>
  <c r="FZ34"/>
  <c r="FZ33"/>
  <c r="FZ32"/>
  <c r="FZ29"/>
  <c r="FZ28"/>
  <c r="FZ27"/>
  <c r="FZ26"/>
  <c r="FZ25"/>
  <c r="FZ24"/>
  <c r="FZ23"/>
  <c r="FZ22"/>
  <c r="FZ21"/>
  <c r="FZ20"/>
  <c r="FZ19"/>
  <c r="FZ18"/>
  <c r="FZ17"/>
  <c r="FZ16"/>
  <c r="FZ15"/>
  <c r="FZ14"/>
  <c r="FZ13"/>
  <c r="FZ12"/>
  <c r="FZ11"/>
  <c r="FZ10"/>
  <c r="FZ9"/>
  <c r="FZ8"/>
  <c r="FZ7"/>
  <c r="EZ42"/>
  <c r="EZ41"/>
  <c r="EZ40"/>
  <c r="EZ39"/>
  <c r="EZ38"/>
  <c r="EZ37"/>
  <c r="EZ36"/>
  <c r="EZ31"/>
  <c r="EZ30"/>
  <c r="EZ35"/>
  <c r="EZ34"/>
  <c r="EZ33"/>
  <c r="EZ32"/>
  <c r="EZ29"/>
  <c r="EZ28"/>
  <c r="EZ27"/>
  <c r="EZ26"/>
  <c r="EZ25"/>
  <c r="EZ24"/>
  <c r="EZ23"/>
  <c r="EZ22"/>
  <c r="EZ21"/>
  <c r="EZ20"/>
  <c r="EZ19"/>
  <c r="EZ18"/>
  <c r="EZ17"/>
  <c r="EZ16"/>
  <c r="EZ15"/>
  <c r="EZ14"/>
  <c r="EZ13"/>
  <c r="EZ12"/>
  <c r="EZ11"/>
  <c r="EZ10"/>
  <c r="EZ9"/>
  <c r="EZ8"/>
  <c r="EZ7"/>
  <c r="BN8"/>
  <c r="BM8"/>
  <c r="BN10"/>
  <c r="BM10"/>
  <c r="BN12"/>
  <c r="BM12" s="1"/>
  <c r="BN14"/>
  <c r="BM14" s="1"/>
  <c r="BN16"/>
  <c r="BM16" s="1"/>
  <c r="BN18"/>
  <c r="BM18" s="1"/>
  <c r="BN20"/>
  <c r="BM20" s="1"/>
  <c r="BN22"/>
  <c r="BM22" s="1"/>
  <c r="BN24"/>
  <c r="BM24"/>
  <c r="BN26"/>
  <c r="BM26" s="1"/>
  <c r="BN28"/>
  <c r="BM28" s="1"/>
  <c r="BN30"/>
  <c r="BM30"/>
  <c r="BF7"/>
  <c r="BE7" s="1"/>
  <c r="BF9"/>
  <c r="BE9" s="1"/>
  <c r="BF11"/>
  <c r="BE11" s="1"/>
  <c r="BF12"/>
  <c r="BE12"/>
  <c r="BF14"/>
  <c r="BE14"/>
  <c r="BF16"/>
  <c r="BE16"/>
  <c r="BF18"/>
  <c r="BE18"/>
  <c r="BF20"/>
  <c r="BE20"/>
  <c r="BF22"/>
  <c r="BE22"/>
  <c r="BF25"/>
  <c r="BE25"/>
  <c r="BF27"/>
  <c r="BE27"/>
  <c r="BF29"/>
  <c r="BE29"/>
  <c r="BF31"/>
  <c r="BE31" s="1"/>
  <c r="IM42"/>
  <c r="IM41"/>
  <c r="IM40"/>
  <c r="IM39"/>
  <c r="IM38"/>
  <c r="IM37"/>
  <c r="IM36"/>
  <c r="IM35"/>
  <c r="IM34"/>
  <c r="IM33"/>
  <c r="IM32"/>
  <c r="IM31"/>
  <c r="IM30"/>
  <c r="IM29"/>
  <c r="IM28"/>
  <c r="IM27"/>
  <c r="IM26"/>
  <c r="IM25"/>
  <c r="IM24"/>
  <c r="IM22"/>
  <c r="IM21"/>
  <c r="IM20"/>
  <c r="IM19"/>
  <c r="IM18"/>
  <c r="IM17"/>
  <c r="IM16"/>
  <c r="IM15"/>
  <c r="IM14"/>
  <c r="IM13"/>
  <c r="IM12"/>
  <c r="IM11"/>
  <c r="IM23"/>
  <c r="IM10"/>
  <c r="IM9"/>
  <c r="IM8"/>
  <c r="IM7"/>
  <c r="GM42"/>
  <c r="GM41"/>
  <c r="GM40"/>
  <c r="GM39"/>
  <c r="GM38"/>
  <c r="GM37"/>
  <c r="GM36"/>
  <c r="GM35"/>
  <c r="GM34"/>
  <c r="GM33"/>
  <c r="GM32"/>
  <c r="GM31"/>
  <c r="GM30"/>
  <c r="GM29"/>
  <c r="GM28"/>
  <c r="GM27"/>
  <c r="GM26"/>
  <c r="GM25"/>
  <c r="GM24"/>
  <c r="GM22"/>
  <c r="GM21"/>
  <c r="GM20"/>
  <c r="GM19"/>
  <c r="GM18"/>
  <c r="GM17"/>
  <c r="GM16"/>
  <c r="GM15"/>
  <c r="GM14"/>
  <c r="GM13"/>
  <c r="GM12"/>
  <c r="GM23"/>
  <c r="GM11"/>
  <c r="GM10"/>
  <c r="GM9"/>
  <c r="GM8"/>
  <c r="GM7"/>
  <c r="EM42"/>
  <c r="EM41"/>
  <c r="EM40"/>
  <c r="EM39"/>
  <c r="EM38"/>
  <c r="EM37"/>
  <c r="EM36"/>
  <c r="EM35"/>
  <c r="EM34"/>
  <c r="EM33"/>
  <c r="EM32"/>
  <c r="EM31"/>
  <c r="EM30"/>
  <c r="EM29"/>
  <c r="EM28"/>
  <c r="EM27"/>
  <c r="EM26"/>
  <c r="EM25"/>
  <c r="EM23"/>
  <c r="EM22"/>
  <c r="EM21"/>
  <c r="EM20"/>
  <c r="EM19"/>
  <c r="EM18"/>
  <c r="EM17"/>
  <c r="EM16"/>
  <c r="EM15"/>
  <c r="EM14"/>
  <c r="EM13"/>
  <c r="EM12"/>
  <c r="EM24"/>
  <c r="EM11"/>
  <c r="EM10"/>
  <c r="EM9"/>
  <c r="EM8"/>
  <c r="EM7"/>
  <c r="CV8"/>
  <c r="CW8"/>
  <c r="CX10"/>
  <c r="CV10"/>
  <c r="CY10"/>
  <c r="CW10"/>
  <c r="CY12"/>
  <c r="CW12"/>
  <c r="CX12"/>
  <c r="CV12"/>
  <c r="CY14"/>
  <c r="CW14"/>
  <c r="CX14"/>
  <c r="CV14"/>
  <c r="CY16"/>
  <c r="CW16"/>
  <c r="CX16"/>
  <c r="CV16"/>
  <c r="CY18"/>
  <c r="CW18"/>
  <c r="CX18"/>
  <c r="CV18"/>
  <c r="CY20"/>
  <c r="CW20"/>
  <c r="CX20"/>
  <c r="CV20"/>
  <c r="CY22"/>
  <c r="CW22"/>
  <c r="CX22"/>
  <c r="CV22"/>
  <c r="CX24"/>
  <c r="CV24"/>
  <c r="CY24"/>
  <c r="CW24"/>
  <c r="CY26"/>
  <c r="CW26"/>
  <c r="CX26"/>
  <c r="CV26"/>
  <c r="CY28"/>
  <c r="CW28"/>
  <c r="CX28"/>
  <c r="CV28"/>
  <c r="CX30"/>
  <c r="CV30"/>
  <c r="CY30"/>
  <c r="CW30"/>
  <c r="CY32"/>
  <c r="CW32"/>
  <c r="CX32"/>
  <c r="CV32"/>
  <c r="CY34"/>
  <c r="CW34"/>
  <c r="CX34"/>
  <c r="CV34"/>
  <c r="CX36"/>
  <c r="CV36"/>
  <c r="CY36"/>
  <c r="CW36"/>
  <c r="CX38"/>
  <c r="CV38"/>
  <c r="CY38"/>
  <c r="CW38"/>
  <c r="CX40"/>
  <c r="CV40"/>
  <c r="CY40"/>
  <c r="CW40"/>
  <c r="CX42"/>
  <c r="CV42"/>
  <c r="CY42"/>
  <c r="CW42"/>
  <c r="BV8"/>
  <c r="BW8"/>
  <c r="BX10"/>
  <c r="BV10"/>
  <c r="BY10"/>
  <c r="BW10"/>
  <c r="BY12"/>
  <c r="BW12"/>
  <c r="BX12"/>
  <c r="BV12"/>
  <c r="BY14"/>
  <c r="BW14"/>
  <c r="BX14"/>
  <c r="BV14"/>
  <c r="BY16"/>
  <c r="BW16"/>
  <c r="BX16"/>
  <c r="BV16"/>
  <c r="BY18"/>
  <c r="BW18"/>
  <c r="BX18"/>
  <c r="BV18"/>
  <c r="BY20"/>
  <c r="BW20"/>
  <c r="BX20"/>
  <c r="BV20"/>
  <c r="BY22"/>
  <c r="BW22"/>
  <c r="BX22"/>
  <c r="BV22"/>
  <c r="BX24"/>
  <c r="BV24"/>
  <c r="BY24"/>
  <c r="BW24"/>
  <c r="BY26"/>
  <c r="BW26"/>
  <c r="BX26"/>
  <c r="BV26"/>
  <c r="BY28"/>
  <c r="BW28"/>
  <c r="BX28"/>
  <c r="BV28"/>
  <c r="BX30"/>
  <c r="BV30"/>
  <c r="BY30"/>
  <c r="BW30"/>
  <c r="BY32"/>
  <c r="BW32"/>
  <c r="BX32"/>
  <c r="BV32"/>
  <c r="BY34"/>
  <c r="BW34"/>
  <c r="BX34"/>
  <c r="BV34"/>
  <c r="BY36"/>
  <c r="BW36"/>
  <c r="BX36"/>
  <c r="BV36"/>
  <c r="BX38"/>
  <c r="BV38"/>
  <c r="BY38"/>
  <c r="BW38"/>
  <c r="BX40"/>
  <c r="BV40"/>
  <c r="BY40"/>
  <c r="BW40"/>
  <c r="BX42"/>
  <c r="BV42"/>
  <c r="BY42"/>
  <c r="BW42"/>
  <c r="CJ8"/>
  <c r="CI8"/>
  <c r="CL10"/>
  <c r="CJ10"/>
  <c r="CK10"/>
  <c r="CI10"/>
  <c r="CK12"/>
  <c r="CI12"/>
  <c r="CL12"/>
  <c r="CJ12"/>
  <c r="CK14"/>
  <c r="CI14"/>
  <c r="CL14"/>
  <c r="CJ14"/>
  <c r="CK16"/>
  <c r="CI16"/>
  <c r="CL16"/>
  <c r="CJ16"/>
  <c r="CK18"/>
  <c r="CI18"/>
  <c r="CL18"/>
  <c r="CJ18"/>
  <c r="CK20"/>
  <c r="CI20"/>
  <c r="CL20"/>
  <c r="CJ20"/>
  <c r="CK22"/>
  <c r="CI22"/>
  <c r="CL22"/>
  <c r="CJ22"/>
  <c r="CL24"/>
  <c r="CJ24"/>
  <c r="CK24"/>
  <c r="CI24"/>
  <c r="CK26"/>
  <c r="CI26"/>
  <c r="CL26"/>
  <c r="CJ26"/>
  <c r="CK28"/>
  <c r="CI28"/>
  <c r="CL28"/>
  <c r="CJ28"/>
  <c r="CK32"/>
  <c r="CI32"/>
  <c r="CL32"/>
  <c r="CJ32"/>
  <c r="CK34"/>
  <c r="CI34"/>
  <c r="CL34"/>
  <c r="CJ34"/>
  <c r="CK36"/>
  <c r="CI36"/>
  <c r="CL36"/>
  <c r="CJ36"/>
  <c r="CL31"/>
  <c r="CJ31"/>
  <c r="CK31"/>
  <c r="CI31"/>
  <c r="CL38"/>
  <c r="CJ38"/>
  <c r="CK38"/>
  <c r="CI38"/>
  <c r="CL40"/>
  <c r="CJ40"/>
  <c r="CK40"/>
  <c r="CI40"/>
  <c r="CL42"/>
  <c r="CJ42"/>
  <c r="CK42"/>
  <c r="CI42"/>
  <c r="BN7"/>
  <c r="BM7"/>
  <c r="BN9"/>
  <c r="BM9"/>
  <c r="BN11"/>
  <c r="BM11"/>
  <c r="BN13"/>
  <c r="BM13" s="1"/>
  <c r="BN15"/>
  <c r="BM15" s="1"/>
  <c r="BN17"/>
  <c r="BM17" s="1"/>
  <c r="BN19"/>
  <c r="BM19" s="1"/>
  <c r="BN21"/>
  <c r="BM21" s="1"/>
  <c r="BN23"/>
  <c r="BM23" s="1"/>
  <c r="BN25"/>
  <c r="BM25" s="1"/>
  <c r="BN27"/>
  <c r="BM27" s="1"/>
  <c r="BN29"/>
  <c r="BM29" s="1"/>
  <c r="BN31"/>
  <c r="BM31"/>
  <c r="DZ42"/>
  <c r="DZ41"/>
  <c r="DZ40"/>
  <c r="DZ39"/>
  <c r="DZ38"/>
  <c r="DZ37"/>
  <c r="DZ36"/>
  <c r="DZ31"/>
  <c r="DZ30"/>
  <c r="DZ35"/>
  <c r="DZ34"/>
  <c r="DZ33"/>
  <c r="DZ32"/>
  <c r="DZ29"/>
  <c r="DZ28"/>
  <c r="DZ27"/>
  <c r="DZ26"/>
  <c r="DZ25"/>
  <c r="DZ24"/>
  <c r="DZ23"/>
  <c r="DZ22"/>
  <c r="DZ21"/>
  <c r="DZ20"/>
  <c r="DZ19"/>
  <c r="DZ18"/>
  <c r="DZ17"/>
  <c r="DZ16"/>
  <c r="DZ15"/>
  <c r="DZ14"/>
  <c r="DZ13"/>
  <c r="DZ12"/>
  <c r="DZ11"/>
  <c r="DZ10"/>
  <c r="DZ9"/>
  <c r="DZ8"/>
  <c r="DZ7"/>
  <c r="HM42"/>
  <c r="HM41"/>
  <c r="HM40"/>
  <c r="HM39"/>
  <c r="HM38"/>
  <c r="HM37"/>
  <c r="HM36"/>
  <c r="HM35"/>
  <c r="HM34"/>
  <c r="HM33"/>
  <c r="HM32"/>
  <c r="HM31"/>
  <c r="HM30"/>
  <c r="HM29"/>
  <c r="HM28"/>
  <c r="HM27"/>
  <c r="HM26"/>
  <c r="HM25"/>
  <c r="HM24"/>
  <c r="HM22"/>
  <c r="HM21"/>
  <c r="HM20"/>
  <c r="HM19"/>
  <c r="HM18"/>
  <c r="HM17"/>
  <c r="HM16"/>
  <c r="HM15"/>
  <c r="HM14"/>
  <c r="HM13"/>
  <c r="HM12"/>
  <c r="HM11"/>
  <c r="HM23"/>
  <c r="HM10"/>
  <c r="HM9"/>
  <c r="HM8"/>
  <c r="HM7"/>
  <c r="FM42"/>
  <c r="FM41"/>
  <c r="FM40"/>
  <c r="FM39"/>
  <c r="FM38"/>
  <c r="FM37"/>
  <c r="FM36"/>
  <c r="FM35"/>
  <c r="FM34"/>
  <c r="FM33"/>
  <c r="FM32"/>
  <c r="FM31"/>
  <c r="FM30"/>
  <c r="FM29"/>
  <c r="FM28"/>
  <c r="FM27"/>
  <c r="FM26"/>
  <c r="FM25"/>
  <c r="FM24"/>
  <c r="FM23"/>
  <c r="FM22"/>
  <c r="FM21"/>
  <c r="FM20"/>
  <c r="FM19"/>
  <c r="FM18"/>
  <c r="FM17"/>
  <c r="FM16"/>
  <c r="FM15"/>
  <c r="FM14"/>
  <c r="FM13"/>
  <c r="FM12"/>
  <c r="FM11"/>
  <c r="FM10"/>
  <c r="FM9"/>
  <c r="FM8"/>
  <c r="FM7"/>
  <c r="DM42"/>
  <c r="DM41"/>
  <c r="DM40"/>
  <c r="DM39"/>
  <c r="DM38"/>
  <c r="DM37"/>
  <c r="DM36"/>
  <c r="DM35"/>
  <c r="DM34"/>
  <c r="DM33"/>
  <c r="DM32"/>
  <c r="DM31"/>
  <c r="DM30"/>
  <c r="DM29"/>
  <c r="DM28"/>
  <c r="DM27"/>
  <c r="DM26"/>
  <c r="DM25"/>
  <c r="DM23"/>
  <c r="DM22"/>
  <c r="DM21"/>
  <c r="DM20"/>
  <c r="DM19"/>
  <c r="DM18"/>
  <c r="DM17"/>
  <c r="DM16"/>
  <c r="DM15"/>
  <c r="DM14"/>
  <c r="DM13"/>
  <c r="DM12"/>
  <c r="DM24"/>
  <c r="DM11"/>
  <c r="DM10"/>
  <c r="DM9"/>
  <c r="DM8"/>
  <c r="DM7"/>
  <c r="BF8"/>
  <c r="BE8" s="1"/>
  <c r="BF10"/>
  <c r="BE10" s="1"/>
  <c r="BF24"/>
  <c r="BE24" s="1"/>
  <c r="BF13"/>
  <c r="BE13"/>
  <c r="BF15"/>
  <c r="BE15"/>
  <c r="BF17"/>
  <c r="BE17"/>
  <c r="BF19"/>
  <c r="BE19"/>
  <c r="BF21"/>
  <c r="BE21"/>
  <c r="BF23"/>
  <c r="BE23"/>
  <c r="BF26"/>
  <c r="BE26"/>
  <c r="BF28"/>
  <c r="BE28"/>
  <c r="BF30"/>
  <c r="BE30" s="1"/>
  <c r="CX7"/>
  <c r="CV7"/>
  <c r="CW7"/>
  <c r="CY7" s="1"/>
  <c r="CX9"/>
  <c r="CV9"/>
  <c r="CY9"/>
  <c r="CW9"/>
  <c r="CX11"/>
  <c r="CV11"/>
  <c r="CY11"/>
  <c r="CW11"/>
  <c r="CY13"/>
  <c r="CW13"/>
  <c r="CX13"/>
  <c r="CV13"/>
  <c r="CY15"/>
  <c r="CW15"/>
  <c r="CX15"/>
  <c r="CV15"/>
  <c r="CY17"/>
  <c r="CW17"/>
  <c r="CX17"/>
  <c r="CV17"/>
  <c r="CY19"/>
  <c r="CW19"/>
  <c r="CX19"/>
  <c r="CV19"/>
  <c r="CY21"/>
  <c r="CW21"/>
  <c r="CX21"/>
  <c r="CV21"/>
  <c r="CY23"/>
  <c r="CW23"/>
  <c r="CX23"/>
  <c r="CV23"/>
  <c r="CY25"/>
  <c r="CW25"/>
  <c r="CX25"/>
  <c r="CV25"/>
  <c r="CY27"/>
  <c r="CW27"/>
  <c r="CX27"/>
  <c r="CV27"/>
  <c r="CY29"/>
  <c r="CW29"/>
  <c r="CX29"/>
  <c r="CV29"/>
  <c r="CX31"/>
  <c r="CV31"/>
  <c r="CY31"/>
  <c r="CW31"/>
  <c r="CY33"/>
  <c r="CW33"/>
  <c r="CX33"/>
  <c r="CV33"/>
  <c r="CY35"/>
  <c r="CW35"/>
  <c r="CX35"/>
  <c r="CV35"/>
  <c r="CX37"/>
  <c r="CV37"/>
  <c r="CY37"/>
  <c r="CW37"/>
  <c r="CX39"/>
  <c r="CV39"/>
  <c r="CY39"/>
  <c r="CW39"/>
  <c r="CX41"/>
  <c r="CV41"/>
  <c r="CY41"/>
  <c r="CW41"/>
  <c r="BX7"/>
  <c r="BV7"/>
  <c r="BW7"/>
  <c r="BY7" s="1"/>
  <c r="BX9"/>
  <c r="BV9"/>
  <c r="BY9"/>
  <c r="BW9"/>
  <c r="BX11"/>
  <c r="BV11"/>
  <c r="BY11"/>
  <c r="BW11"/>
  <c r="BY13"/>
  <c r="BW13"/>
  <c r="BX13"/>
  <c r="BV13"/>
  <c r="BY15"/>
  <c r="BW15"/>
  <c r="BX15"/>
  <c r="BV15"/>
  <c r="BY17"/>
  <c r="BW17"/>
  <c r="BX17"/>
  <c r="BV17"/>
  <c r="BY19"/>
  <c r="BW19"/>
  <c r="BX19"/>
  <c r="BV19"/>
  <c r="BY21"/>
  <c r="BW21"/>
  <c r="BX21"/>
  <c r="BV21"/>
  <c r="BY23"/>
  <c r="BW23"/>
  <c r="BX23"/>
  <c r="BV23"/>
  <c r="BY25"/>
  <c r="BW25"/>
  <c r="BX25"/>
  <c r="BV25"/>
  <c r="BY27"/>
  <c r="BW27"/>
  <c r="BX27"/>
  <c r="BV27"/>
  <c r="BY29"/>
  <c r="BW29"/>
  <c r="BX29"/>
  <c r="BV29"/>
  <c r="BX31"/>
  <c r="BV31"/>
  <c r="BY31"/>
  <c r="BW31"/>
  <c r="BY33"/>
  <c r="BW33"/>
  <c r="BX33"/>
  <c r="BV33"/>
  <c r="BY35"/>
  <c r="BW35"/>
  <c r="BX35"/>
  <c r="BV35"/>
  <c r="BX37"/>
  <c r="BV37"/>
  <c r="BY37"/>
  <c r="BW37"/>
  <c r="BX39"/>
  <c r="BV39"/>
  <c r="BY39"/>
  <c r="BW39"/>
  <c r="BX41"/>
  <c r="BV41"/>
  <c r="BY41"/>
  <c r="BW41"/>
  <c r="CJ7"/>
  <c r="CL7" s="1"/>
  <c r="CK7"/>
  <c r="CI7"/>
  <c r="CL9"/>
  <c r="CJ9"/>
  <c r="CK9"/>
  <c r="CI9"/>
  <c r="CL11"/>
  <c r="CJ11"/>
  <c r="CK11"/>
  <c r="CI11"/>
  <c r="CK13"/>
  <c r="CI13"/>
  <c r="CL13"/>
  <c r="CJ13"/>
  <c r="CK15"/>
  <c r="CI15"/>
  <c r="CL15"/>
  <c r="CJ15"/>
  <c r="CK17"/>
  <c r="CI17"/>
  <c r="CL17"/>
  <c r="CJ17"/>
  <c r="CK19"/>
  <c r="CI19"/>
  <c r="CL19"/>
  <c r="CJ19"/>
  <c r="CK21"/>
  <c r="CI21"/>
  <c r="CL21"/>
  <c r="CJ21"/>
  <c r="CK23"/>
  <c r="CI23"/>
  <c r="CL23"/>
  <c r="CJ23"/>
  <c r="CK25"/>
  <c r="CI25"/>
  <c r="CL25"/>
  <c r="CJ25"/>
  <c r="CK27"/>
  <c r="CI27"/>
  <c r="CL27"/>
  <c r="CJ27"/>
  <c r="CK29"/>
  <c r="CI29"/>
  <c r="CL29"/>
  <c r="CJ29"/>
  <c r="CK33"/>
  <c r="CI33"/>
  <c r="CL33"/>
  <c r="CJ33"/>
  <c r="CK35"/>
  <c r="CI35"/>
  <c r="CL35"/>
  <c r="CJ35"/>
  <c r="CL30"/>
  <c r="CJ30"/>
  <c r="CK30"/>
  <c r="CI30"/>
  <c r="CL37"/>
  <c r="CJ37"/>
  <c r="CK37"/>
  <c r="CI37"/>
  <c r="CL39"/>
  <c r="CJ39"/>
  <c r="CK39"/>
  <c r="CI39"/>
  <c r="CL41"/>
  <c r="CJ41"/>
  <c r="CK41"/>
  <c r="CI41"/>
  <c r="BX8" l="1"/>
  <c r="CX8"/>
  <c r="CY8" s="1"/>
  <c r="CK8"/>
  <c r="BY8"/>
  <c r="BZ41" s="1"/>
  <c r="BZ42"/>
  <c r="BZ40"/>
  <c r="BZ38"/>
  <c r="BZ31"/>
  <c r="BZ36"/>
  <c r="BZ34"/>
  <c r="BZ32"/>
  <c r="BZ28"/>
  <c r="BZ26"/>
  <c r="BZ24"/>
  <c r="BZ22"/>
  <c r="BZ20"/>
  <c r="BZ18"/>
  <c r="BZ16"/>
  <c r="BZ15"/>
  <c r="BZ14"/>
  <c r="BZ13"/>
  <c r="BZ12"/>
  <c r="BZ11"/>
  <c r="BZ10"/>
  <c r="BZ9"/>
  <c r="BZ8"/>
  <c r="BZ7"/>
  <c r="CL8"/>
  <c r="CM42" s="1"/>
  <c r="CM41"/>
  <c r="CM39"/>
  <c r="CM37"/>
  <c r="CM35"/>
  <c r="CM33"/>
  <c r="CM31"/>
  <c r="CM29"/>
  <c r="CM27"/>
  <c r="CM25"/>
  <c r="CM22"/>
  <c r="CM20"/>
  <c r="CM18"/>
  <c r="CM16"/>
  <c r="CM14"/>
  <c r="CM12"/>
  <c r="CM11"/>
  <c r="CM9"/>
  <c r="CM7"/>
  <c r="AP42"/>
  <c r="AP41"/>
  <c r="AP40"/>
  <c r="AP39"/>
  <c r="AP38"/>
  <c r="AP37"/>
  <c r="AP36"/>
  <c r="AP35"/>
  <c r="AP34"/>
  <c r="AP33"/>
  <c r="AP32"/>
  <c r="AP31"/>
  <c r="AP30"/>
  <c r="AP29"/>
  <c r="AP28"/>
  <c r="AP27"/>
  <c r="AP26"/>
  <c r="AP25"/>
  <c r="AP23"/>
  <c r="AP22"/>
  <c r="AP21"/>
  <c r="AP20"/>
  <c r="AP19"/>
  <c r="AP18"/>
  <c r="AP17"/>
  <c r="AP16"/>
  <c r="AP15"/>
  <c r="AP14"/>
  <c r="AP13"/>
  <c r="AP12"/>
  <c r="AP24"/>
  <c r="AP11"/>
  <c r="AP10"/>
  <c r="AP9"/>
  <c r="AP8"/>
  <c r="AP7"/>
  <c r="DN9"/>
  <c r="DO9"/>
  <c r="DO12"/>
  <c r="DN12"/>
  <c r="DO16"/>
  <c r="DN16"/>
  <c r="DO22"/>
  <c r="DN22"/>
  <c r="DO27"/>
  <c r="DN27"/>
  <c r="DN31"/>
  <c r="DO31"/>
  <c r="DO35"/>
  <c r="DN35"/>
  <c r="DN39"/>
  <c r="DO39"/>
  <c r="DN8"/>
  <c r="DO8"/>
  <c r="DN10"/>
  <c r="DO10"/>
  <c r="DN24"/>
  <c r="DO24"/>
  <c r="DO13"/>
  <c r="DN13"/>
  <c r="DO15"/>
  <c r="DN15"/>
  <c r="DO17"/>
  <c r="DN17"/>
  <c r="DO19"/>
  <c r="DN19"/>
  <c r="DO21"/>
  <c r="DN21"/>
  <c r="DO23"/>
  <c r="DN23"/>
  <c r="DO26"/>
  <c r="DN26"/>
  <c r="DO28"/>
  <c r="DN28"/>
  <c r="DN30"/>
  <c r="DO30"/>
  <c r="DO32"/>
  <c r="DN32"/>
  <c r="DO34"/>
  <c r="DN34"/>
  <c r="DN36"/>
  <c r="DO36"/>
  <c r="DN38"/>
  <c r="DO38"/>
  <c r="DN40"/>
  <c r="DO40"/>
  <c r="DN42"/>
  <c r="DO42"/>
  <c r="FN8"/>
  <c r="FO8"/>
  <c r="FN10"/>
  <c r="FO10"/>
  <c r="FO12"/>
  <c r="FN12"/>
  <c r="FO14"/>
  <c r="FN14"/>
  <c r="FO16"/>
  <c r="FN16"/>
  <c r="FO18"/>
  <c r="FN18"/>
  <c r="FO20"/>
  <c r="FN20"/>
  <c r="FO22"/>
  <c r="FN22"/>
  <c r="FO24"/>
  <c r="FN24"/>
  <c r="FO26"/>
  <c r="FN26"/>
  <c r="FO28"/>
  <c r="FN28"/>
  <c r="FN30"/>
  <c r="FO30"/>
  <c r="FO32"/>
  <c r="FN32"/>
  <c r="FO34"/>
  <c r="FN34"/>
  <c r="FN36"/>
  <c r="FO36"/>
  <c r="FN38"/>
  <c r="FO38"/>
  <c r="FN40"/>
  <c r="FO40"/>
  <c r="FN42"/>
  <c r="FO42"/>
  <c r="HN8"/>
  <c r="HO8"/>
  <c r="HN10"/>
  <c r="HO10"/>
  <c r="HO11"/>
  <c r="HN11"/>
  <c r="HO13"/>
  <c r="HN13"/>
  <c r="HO15"/>
  <c r="HN15"/>
  <c r="HO17"/>
  <c r="HN17"/>
  <c r="HO19"/>
  <c r="HN19"/>
  <c r="HO21"/>
  <c r="HN21"/>
  <c r="HO24"/>
  <c r="HN24"/>
  <c r="HO26"/>
  <c r="HN26"/>
  <c r="HO28"/>
  <c r="HN28"/>
  <c r="HN30"/>
  <c r="HO30"/>
  <c r="HO32"/>
  <c r="HN32"/>
  <c r="HO34"/>
  <c r="HN34"/>
  <c r="HN36"/>
  <c r="HO36"/>
  <c r="HN38"/>
  <c r="HO38"/>
  <c r="HN40"/>
  <c r="HO40"/>
  <c r="HN42"/>
  <c r="HO42"/>
  <c r="EB8"/>
  <c r="EA8"/>
  <c r="EB10"/>
  <c r="EA10"/>
  <c r="EA12"/>
  <c r="EB12"/>
  <c r="EA14"/>
  <c r="EB14"/>
  <c r="EA16"/>
  <c r="EB16"/>
  <c r="EA18"/>
  <c r="EB18"/>
  <c r="EA20"/>
  <c r="EB20"/>
  <c r="EA22"/>
  <c r="EB22"/>
  <c r="EB24"/>
  <c r="EA24"/>
  <c r="EA26"/>
  <c r="EB26"/>
  <c r="EA28"/>
  <c r="EB28"/>
  <c r="EA32"/>
  <c r="EB32"/>
  <c r="EA34"/>
  <c r="EB34"/>
  <c r="EB30"/>
  <c r="EA30"/>
  <c r="EB36"/>
  <c r="EA36"/>
  <c r="EB38"/>
  <c r="EA38"/>
  <c r="EB40"/>
  <c r="EA40"/>
  <c r="EB42"/>
  <c r="EA42"/>
  <c r="EN8"/>
  <c r="EO8"/>
  <c r="EN10"/>
  <c r="EO10"/>
  <c r="EN24"/>
  <c r="EO24"/>
  <c r="EO13"/>
  <c r="EN13"/>
  <c r="EO15"/>
  <c r="EN15"/>
  <c r="EO17"/>
  <c r="EN17"/>
  <c r="EO19"/>
  <c r="EN19"/>
  <c r="EO21"/>
  <c r="EN21"/>
  <c r="EO23"/>
  <c r="EN23"/>
  <c r="EO26"/>
  <c r="EN26"/>
  <c r="EO28"/>
  <c r="EN28"/>
  <c r="EN30"/>
  <c r="EO30"/>
  <c r="EO32"/>
  <c r="EN32"/>
  <c r="EO34"/>
  <c r="EN34"/>
  <c r="EN36"/>
  <c r="EO36"/>
  <c r="EN38"/>
  <c r="EO38"/>
  <c r="EN40"/>
  <c r="EO40"/>
  <c r="EN42"/>
  <c r="EO42"/>
  <c r="GN8"/>
  <c r="GO8"/>
  <c r="GN10"/>
  <c r="GO10"/>
  <c r="GN23"/>
  <c r="GO23"/>
  <c r="GO13"/>
  <c r="GN13"/>
  <c r="GO15"/>
  <c r="GN15"/>
  <c r="GO17"/>
  <c r="GN17"/>
  <c r="GO19"/>
  <c r="GN19"/>
  <c r="GO21"/>
  <c r="GN21"/>
  <c r="GO24"/>
  <c r="GN24"/>
  <c r="GO26"/>
  <c r="GN26"/>
  <c r="GO28"/>
  <c r="GN28"/>
  <c r="GN30"/>
  <c r="GO30"/>
  <c r="GO32"/>
  <c r="GN32"/>
  <c r="GO34"/>
  <c r="GN34"/>
  <c r="GN36"/>
  <c r="GO36"/>
  <c r="GN38"/>
  <c r="GO38"/>
  <c r="GN40"/>
  <c r="GO40"/>
  <c r="GN42"/>
  <c r="GO42"/>
  <c r="IN8"/>
  <c r="IO8"/>
  <c r="IN10"/>
  <c r="IO10"/>
  <c r="IO11"/>
  <c r="IN11"/>
  <c r="IO13"/>
  <c r="IN13"/>
  <c r="IO15"/>
  <c r="IN15"/>
  <c r="IO17"/>
  <c r="IN17"/>
  <c r="IO19"/>
  <c r="IN19"/>
  <c r="IO21"/>
  <c r="IN21"/>
  <c r="IO24"/>
  <c r="IN24"/>
  <c r="IO26"/>
  <c r="IN26"/>
  <c r="IO28"/>
  <c r="IN28"/>
  <c r="IN30"/>
  <c r="IO30"/>
  <c r="IO32"/>
  <c r="IN32"/>
  <c r="IO34"/>
  <c r="IN34"/>
  <c r="IN36"/>
  <c r="IO36"/>
  <c r="IN38"/>
  <c r="IO38"/>
  <c r="IN40"/>
  <c r="IO40"/>
  <c r="IN42"/>
  <c r="IO42"/>
  <c r="FB8"/>
  <c r="FA8"/>
  <c r="FB10"/>
  <c r="FA10"/>
  <c r="FA12"/>
  <c r="FB12"/>
  <c r="FA14"/>
  <c r="FB14"/>
  <c r="FA16"/>
  <c r="FB16"/>
  <c r="FA18"/>
  <c r="FB18"/>
  <c r="FA20"/>
  <c r="FB20"/>
  <c r="FA22"/>
  <c r="FB22"/>
  <c r="FA24"/>
  <c r="FB24"/>
  <c r="FA26"/>
  <c r="FB26"/>
  <c r="FA28"/>
  <c r="FB28"/>
  <c r="FA32"/>
  <c r="FB32"/>
  <c r="FA34"/>
  <c r="FB34"/>
  <c r="FB30"/>
  <c r="FA30"/>
  <c r="FB36"/>
  <c r="FA36"/>
  <c r="FB38"/>
  <c r="FA38"/>
  <c r="FB40"/>
  <c r="FA40"/>
  <c r="FB42"/>
  <c r="FA42"/>
  <c r="GB8"/>
  <c r="GA8"/>
  <c r="GB10"/>
  <c r="GA10"/>
  <c r="GA12"/>
  <c r="GB12"/>
  <c r="GA14"/>
  <c r="GB14"/>
  <c r="GA16"/>
  <c r="GB16"/>
  <c r="GA18"/>
  <c r="GB18"/>
  <c r="GA20"/>
  <c r="GB20"/>
  <c r="GA22"/>
  <c r="GB22"/>
  <c r="GA24"/>
  <c r="GB24"/>
  <c r="GA26"/>
  <c r="GB26"/>
  <c r="GA28"/>
  <c r="GB28"/>
  <c r="GA32"/>
  <c r="GB32"/>
  <c r="GA34"/>
  <c r="GB34"/>
  <c r="GB30"/>
  <c r="GA30"/>
  <c r="GB36"/>
  <c r="GA36"/>
  <c r="GB38"/>
  <c r="GA38"/>
  <c r="GB40"/>
  <c r="GA40"/>
  <c r="GB42"/>
  <c r="GA42"/>
  <c r="HB8"/>
  <c r="HA8"/>
  <c r="HB10"/>
  <c r="HA10"/>
  <c r="HA12"/>
  <c r="HB12"/>
  <c r="HA14"/>
  <c r="HB14"/>
  <c r="HA16"/>
  <c r="HB16"/>
  <c r="HA18"/>
  <c r="HB18"/>
  <c r="HA20"/>
  <c r="HB20"/>
  <c r="HA22"/>
  <c r="HB22"/>
  <c r="HA24"/>
  <c r="HB24"/>
  <c r="HA26"/>
  <c r="HB26"/>
  <c r="HA28"/>
  <c r="HB28"/>
  <c r="HA33"/>
  <c r="HB33"/>
  <c r="HA35"/>
  <c r="HB35"/>
  <c r="HB30"/>
  <c r="HA30"/>
  <c r="HB36"/>
  <c r="HA36"/>
  <c r="HB38"/>
  <c r="HA38"/>
  <c r="HB40"/>
  <c r="HA40"/>
  <c r="HB42"/>
  <c r="HA42"/>
  <c r="IB8"/>
  <c r="IA8"/>
  <c r="IB10"/>
  <c r="IA10"/>
  <c r="IA12"/>
  <c r="IB12"/>
  <c r="IA14"/>
  <c r="IB14"/>
  <c r="IA16"/>
  <c r="IB16"/>
  <c r="IA18"/>
  <c r="IB18"/>
  <c r="IA20"/>
  <c r="IB20"/>
  <c r="IA22"/>
  <c r="IB22"/>
  <c r="IA24"/>
  <c r="IB24"/>
  <c r="IA26"/>
  <c r="IB26"/>
  <c r="IA28"/>
  <c r="IB28"/>
  <c r="IA33"/>
  <c r="IB33"/>
  <c r="IA35"/>
  <c r="IB35"/>
  <c r="IB30"/>
  <c r="IA30"/>
  <c r="IB36"/>
  <c r="IA36"/>
  <c r="IB38"/>
  <c r="IA38"/>
  <c r="IB40"/>
  <c r="IA40"/>
  <c r="IB42"/>
  <c r="IA42"/>
  <c r="DN7"/>
  <c r="DO7"/>
  <c r="DN11"/>
  <c r="DO11"/>
  <c r="DO14"/>
  <c r="DN14"/>
  <c r="DO18"/>
  <c r="DN18"/>
  <c r="DO20"/>
  <c r="DN20"/>
  <c r="DO25"/>
  <c r="DN25"/>
  <c r="DO29"/>
  <c r="DN29"/>
  <c r="DO33"/>
  <c r="DN33"/>
  <c r="DN37"/>
  <c r="DO37"/>
  <c r="DN41"/>
  <c r="DO41"/>
  <c r="FN7"/>
  <c r="FO7"/>
  <c r="FN9"/>
  <c r="FO9"/>
  <c r="FN11"/>
  <c r="FO11"/>
  <c r="FO13"/>
  <c r="FN13"/>
  <c r="FO15"/>
  <c r="FN15"/>
  <c r="FO17"/>
  <c r="FN17"/>
  <c r="FO19"/>
  <c r="FN19"/>
  <c r="FO21"/>
  <c r="FN21"/>
  <c r="FO23"/>
  <c r="FN23"/>
  <c r="FO25"/>
  <c r="FN25"/>
  <c r="FO27"/>
  <c r="FN27"/>
  <c r="FO29"/>
  <c r="FN29"/>
  <c r="FN31"/>
  <c r="FO31"/>
  <c r="FO33"/>
  <c r="FN33"/>
  <c r="FO35"/>
  <c r="FN35"/>
  <c r="FN37"/>
  <c r="FO37"/>
  <c r="FN39"/>
  <c r="FO39"/>
  <c r="FN41"/>
  <c r="FO41"/>
  <c r="HN7"/>
  <c r="HO7"/>
  <c r="HN9"/>
  <c r="HO9"/>
  <c r="HN23"/>
  <c r="HO23"/>
  <c r="HO12"/>
  <c r="HN12"/>
  <c r="HO14"/>
  <c r="HN14"/>
  <c r="HO16"/>
  <c r="HN16"/>
  <c r="HO18"/>
  <c r="HN18"/>
  <c r="HO20"/>
  <c r="HN20"/>
  <c r="HO22"/>
  <c r="HN22"/>
  <c r="HO25"/>
  <c r="HN25"/>
  <c r="HO27"/>
  <c r="HN27"/>
  <c r="HN29"/>
  <c r="HO29"/>
  <c r="HN31"/>
  <c r="HO31"/>
  <c r="HO33"/>
  <c r="HN33"/>
  <c r="HO35"/>
  <c r="HN35"/>
  <c r="HN37"/>
  <c r="HO37"/>
  <c r="HN39"/>
  <c r="HO39"/>
  <c r="HN41"/>
  <c r="HO41"/>
  <c r="EB7"/>
  <c r="EA7"/>
  <c r="EB9"/>
  <c r="EA9"/>
  <c r="EB11"/>
  <c r="EA11"/>
  <c r="EA13"/>
  <c r="EB13"/>
  <c r="EA15"/>
  <c r="EB15"/>
  <c r="EA17"/>
  <c r="EB17"/>
  <c r="EA19"/>
  <c r="EB19"/>
  <c r="EA21"/>
  <c r="EB21"/>
  <c r="EA23"/>
  <c r="EB23"/>
  <c r="EA25"/>
  <c r="EB25"/>
  <c r="EA27"/>
  <c r="EB27"/>
  <c r="EA29"/>
  <c r="EB29"/>
  <c r="EA33"/>
  <c r="EB33"/>
  <c r="EA35"/>
  <c r="EB35"/>
  <c r="EB31"/>
  <c r="EA31"/>
  <c r="EB37"/>
  <c r="EA37"/>
  <c r="EB39"/>
  <c r="EA39"/>
  <c r="EB41"/>
  <c r="EA41"/>
  <c r="EN7"/>
  <c r="EO7"/>
  <c r="EN9"/>
  <c r="EO9"/>
  <c r="EN11"/>
  <c r="EO11"/>
  <c r="EO12"/>
  <c r="EN12"/>
  <c r="EO14"/>
  <c r="EN14"/>
  <c r="EO16"/>
  <c r="EN16"/>
  <c r="EO18"/>
  <c r="EN18"/>
  <c r="EO20"/>
  <c r="EN20"/>
  <c r="EO22"/>
  <c r="EN22"/>
  <c r="EO25"/>
  <c r="EN25"/>
  <c r="EO27"/>
  <c r="EN27"/>
  <c r="EO29"/>
  <c r="EN29"/>
  <c r="EN31"/>
  <c r="EO31"/>
  <c r="EO33"/>
  <c r="EN33"/>
  <c r="EO35"/>
  <c r="EN35"/>
  <c r="EN37"/>
  <c r="EO37"/>
  <c r="EN39"/>
  <c r="EO39"/>
  <c r="EN41"/>
  <c r="EO41"/>
  <c r="GN7"/>
  <c r="GO7"/>
  <c r="GN9"/>
  <c r="GO9"/>
  <c r="GN11"/>
  <c r="GO11"/>
  <c r="GO12"/>
  <c r="GN12"/>
  <c r="GO14"/>
  <c r="GN14"/>
  <c r="GO16"/>
  <c r="GN16"/>
  <c r="GO18"/>
  <c r="GN18"/>
  <c r="GO20"/>
  <c r="GN20"/>
  <c r="GO22"/>
  <c r="GN22"/>
  <c r="GO25"/>
  <c r="GN25"/>
  <c r="GO27"/>
  <c r="GN27"/>
  <c r="GN29"/>
  <c r="GO29"/>
  <c r="GN31"/>
  <c r="GO31"/>
  <c r="GO33"/>
  <c r="GN33"/>
  <c r="GO35"/>
  <c r="GN35"/>
  <c r="GN37"/>
  <c r="GO37"/>
  <c r="GN39"/>
  <c r="GO39"/>
  <c r="GN41"/>
  <c r="GO41"/>
  <c r="IN7"/>
  <c r="IO7"/>
  <c r="IN9"/>
  <c r="IO9"/>
  <c r="IN23"/>
  <c r="IO23"/>
  <c r="IO12"/>
  <c r="IN12"/>
  <c r="IO14"/>
  <c r="IN14"/>
  <c r="IO16"/>
  <c r="IN16"/>
  <c r="IO18"/>
  <c r="IN18"/>
  <c r="IO20"/>
  <c r="IN20"/>
  <c r="IO22"/>
  <c r="IN22"/>
  <c r="IO25"/>
  <c r="IN25"/>
  <c r="IO27"/>
  <c r="IN27"/>
  <c r="IN29"/>
  <c r="IO29"/>
  <c r="IN31"/>
  <c r="IO31"/>
  <c r="IO33"/>
  <c r="IN33"/>
  <c r="IO35"/>
  <c r="IN35"/>
  <c r="IN37"/>
  <c r="IO37"/>
  <c r="IN39"/>
  <c r="IO39"/>
  <c r="IN41"/>
  <c r="IO41"/>
  <c r="FB7"/>
  <c r="FA7"/>
  <c r="FB9"/>
  <c r="FA9"/>
  <c r="FB11"/>
  <c r="FA11"/>
  <c r="FA13"/>
  <c r="FB13"/>
  <c r="FA15"/>
  <c r="FB15"/>
  <c r="FA17"/>
  <c r="FB17"/>
  <c r="FA19"/>
  <c r="FB19"/>
  <c r="FA21"/>
  <c r="FB21"/>
  <c r="FA23"/>
  <c r="FB23"/>
  <c r="FA25"/>
  <c r="FB25"/>
  <c r="FA27"/>
  <c r="FB27"/>
  <c r="FA29"/>
  <c r="FB29"/>
  <c r="FA33"/>
  <c r="FB33"/>
  <c r="FA35"/>
  <c r="FB35"/>
  <c r="FB31"/>
  <c r="FA31"/>
  <c r="FB37"/>
  <c r="FA37"/>
  <c r="FB39"/>
  <c r="FA39"/>
  <c r="FB41"/>
  <c r="FA41"/>
  <c r="GB7"/>
  <c r="GA7"/>
  <c r="GB9"/>
  <c r="GA9"/>
  <c r="GB11"/>
  <c r="GA11"/>
  <c r="GA13"/>
  <c r="GB13"/>
  <c r="GA15"/>
  <c r="GB15"/>
  <c r="GA17"/>
  <c r="GB17"/>
  <c r="GA19"/>
  <c r="GB19"/>
  <c r="GA21"/>
  <c r="GB21"/>
  <c r="GB23"/>
  <c r="GA23"/>
  <c r="GA25"/>
  <c r="GB25"/>
  <c r="GA27"/>
  <c r="GB27"/>
  <c r="GA29"/>
  <c r="GB29"/>
  <c r="GA33"/>
  <c r="GB33"/>
  <c r="GA35"/>
  <c r="GB35"/>
  <c r="GB31"/>
  <c r="GA31"/>
  <c r="GB37"/>
  <c r="GA37"/>
  <c r="GB39"/>
  <c r="GA39"/>
  <c r="GB41"/>
  <c r="GA41"/>
  <c r="HB7"/>
  <c r="HA7"/>
  <c r="HB9"/>
  <c r="HA9"/>
  <c r="HB11"/>
  <c r="HA11"/>
  <c r="HA13"/>
  <c r="HB13"/>
  <c r="HA15"/>
  <c r="HB15"/>
  <c r="HA17"/>
  <c r="HB17"/>
  <c r="HA19"/>
  <c r="HB19"/>
  <c r="HA21"/>
  <c r="HB21"/>
  <c r="HB23"/>
  <c r="HA23"/>
  <c r="HA25"/>
  <c r="HB25"/>
  <c r="HA27"/>
  <c r="HB27"/>
  <c r="HA32"/>
  <c r="HB32"/>
  <c r="HA34"/>
  <c r="HB34"/>
  <c r="HB29"/>
  <c r="HA29"/>
  <c r="HB31"/>
  <c r="HA31"/>
  <c r="HB37"/>
  <c r="HA37"/>
  <c r="HB39"/>
  <c r="HA39"/>
  <c r="HB41"/>
  <c r="HA41"/>
  <c r="IB7"/>
  <c r="IA7"/>
  <c r="IB9"/>
  <c r="IA9"/>
  <c r="IA11"/>
  <c r="IB11"/>
  <c r="IA13"/>
  <c r="IB13"/>
  <c r="IA15"/>
  <c r="IB15"/>
  <c r="IA17"/>
  <c r="IB17"/>
  <c r="IA19"/>
  <c r="IB19"/>
  <c r="IA21"/>
  <c r="IB21"/>
  <c r="IB23"/>
  <c r="IA23"/>
  <c r="IA25"/>
  <c r="IB25"/>
  <c r="IA27"/>
  <c r="IB27"/>
  <c r="IA32"/>
  <c r="IB32"/>
  <c r="IA34"/>
  <c r="IB34"/>
  <c r="IB29"/>
  <c r="IA29"/>
  <c r="IB31"/>
  <c r="IA31"/>
  <c r="IB37"/>
  <c r="IA37"/>
  <c r="IB39"/>
  <c r="IA39"/>
  <c r="IB41"/>
  <c r="IA41"/>
  <c r="CZ41" l="1"/>
  <c r="CZ39"/>
  <c r="CZ37"/>
  <c r="CZ31"/>
  <c r="CZ35"/>
  <c r="CZ33"/>
  <c r="CZ29"/>
  <c r="CZ27"/>
  <c r="CZ25"/>
  <c r="CZ23"/>
  <c r="CZ21"/>
  <c r="CZ19"/>
  <c r="CZ17"/>
  <c r="CZ15"/>
  <c r="CZ13"/>
  <c r="CZ11"/>
  <c r="CZ9"/>
  <c r="CZ7"/>
  <c r="CZ42"/>
  <c r="CZ40"/>
  <c r="CZ38"/>
  <c r="CZ36"/>
  <c r="CZ30"/>
  <c r="CZ34"/>
  <c r="CZ32"/>
  <c r="CZ28"/>
  <c r="CZ26"/>
  <c r="CZ24"/>
  <c r="CZ22"/>
  <c r="CZ20"/>
  <c r="CZ18"/>
  <c r="CZ16"/>
  <c r="CZ14"/>
  <c r="CZ12"/>
  <c r="CZ10"/>
  <c r="CZ8"/>
  <c r="CM8"/>
  <c r="CM10"/>
  <c r="CM24"/>
  <c r="CM13"/>
  <c r="CM15"/>
  <c r="CM17"/>
  <c r="CM19"/>
  <c r="CM21"/>
  <c r="CM23"/>
  <c r="CM26"/>
  <c r="CM28"/>
  <c r="CM30"/>
  <c r="CM32"/>
  <c r="CM34"/>
  <c r="CM36"/>
  <c r="CM38"/>
  <c r="CM40"/>
  <c r="BZ17"/>
  <c r="BZ19"/>
  <c r="BZ21"/>
  <c r="BZ23"/>
  <c r="BZ25"/>
  <c r="BZ27"/>
  <c r="BZ29"/>
  <c r="BZ33"/>
  <c r="BZ35"/>
  <c r="BZ30"/>
  <c r="BZ37"/>
  <c r="BZ39"/>
  <c r="DB7"/>
  <c r="DA7"/>
  <c r="DB9"/>
  <c r="DA9"/>
  <c r="DB11"/>
  <c r="DA11"/>
  <c r="DA13"/>
  <c r="DB13"/>
  <c r="DA15"/>
  <c r="DB15"/>
  <c r="DA17"/>
  <c r="DB17"/>
  <c r="DA19"/>
  <c r="DB19"/>
  <c r="DA21"/>
  <c r="DB21"/>
  <c r="DA23"/>
  <c r="DB23"/>
  <c r="DA25"/>
  <c r="DB25"/>
  <c r="DA27"/>
  <c r="DB27"/>
  <c r="DA29"/>
  <c r="DB29"/>
  <c r="DA33"/>
  <c r="DB33"/>
  <c r="DA35"/>
  <c r="DB35"/>
  <c r="DB31"/>
  <c r="DA31"/>
  <c r="DB37"/>
  <c r="DA37"/>
  <c r="DB39"/>
  <c r="DA39"/>
  <c r="DB41"/>
  <c r="DA41"/>
  <c r="CN7"/>
  <c r="CO7"/>
  <c r="CN9"/>
  <c r="CO9"/>
  <c r="CN11"/>
  <c r="CO11"/>
  <c r="CO12"/>
  <c r="CN12"/>
  <c r="CO14"/>
  <c r="CN14"/>
  <c r="CO16"/>
  <c r="CN16"/>
  <c r="CO18"/>
  <c r="CN18"/>
  <c r="CO20"/>
  <c r="CN20"/>
  <c r="CO22"/>
  <c r="CN22"/>
  <c r="CO25"/>
  <c r="CN25"/>
  <c r="CO27"/>
  <c r="CN27"/>
  <c r="CO29"/>
  <c r="CN29"/>
  <c r="CN31"/>
  <c r="CO31"/>
  <c r="CO33"/>
  <c r="CN33"/>
  <c r="CO35"/>
  <c r="CN35"/>
  <c r="CN37"/>
  <c r="CO37"/>
  <c r="CN39"/>
  <c r="CO39"/>
  <c r="CN41"/>
  <c r="CO41"/>
  <c r="CB8"/>
  <c r="CA8"/>
  <c r="CB10"/>
  <c r="CA10"/>
  <c r="CA12"/>
  <c r="CB12"/>
  <c r="CA14"/>
  <c r="CB14"/>
  <c r="CA16"/>
  <c r="CB16"/>
  <c r="CA18"/>
  <c r="CB18"/>
  <c r="CA20"/>
  <c r="CB20"/>
  <c r="CA22"/>
  <c r="CB22"/>
  <c r="CB24"/>
  <c r="CA24"/>
  <c r="CA26"/>
  <c r="CB26"/>
  <c r="CA28"/>
  <c r="CB28"/>
  <c r="CA32"/>
  <c r="CB32"/>
  <c r="CA34"/>
  <c r="CB34"/>
  <c r="CA36"/>
  <c r="CB36"/>
  <c r="CB31"/>
  <c r="CA31"/>
  <c r="CB38"/>
  <c r="CA38"/>
  <c r="CB40"/>
  <c r="CA40"/>
  <c r="CB42"/>
  <c r="CA42"/>
  <c r="DB8"/>
  <c r="DA8"/>
  <c r="DB10"/>
  <c r="DA10"/>
  <c r="DA12"/>
  <c r="DB12"/>
  <c r="DA14"/>
  <c r="DB14"/>
  <c r="DA16"/>
  <c r="DB16"/>
  <c r="DA18"/>
  <c r="DB18"/>
  <c r="DA20"/>
  <c r="DB20"/>
  <c r="DA22"/>
  <c r="DB22"/>
  <c r="DB24"/>
  <c r="DA24"/>
  <c r="DA26"/>
  <c r="DB26"/>
  <c r="DA28"/>
  <c r="DB28"/>
  <c r="DA32"/>
  <c r="DB32"/>
  <c r="DA34"/>
  <c r="DB34"/>
  <c r="DB30"/>
  <c r="DA30"/>
  <c r="DB36"/>
  <c r="DA36"/>
  <c r="DB38"/>
  <c r="DA38"/>
  <c r="DB40"/>
  <c r="DA40"/>
  <c r="DB42"/>
  <c r="DA42"/>
  <c r="CN8"/>
  <c r="CO8"/>
  <c r="CN10"/>
  <c r="CO10"/>
  <c r="CN24"/>
  <c r="CO24"/>
  <c r="CO13"/>
  <c r="CN13"/>
  <c r="CO15"/>
  <c r="CN15"/>
  <c r="CO17"/>
  <c r="CN17"/>
  <c r="CO19"/>
  <c r="CN19"/>
  <c r="CO21"/>
  <c r="CN21"/>
  <c r="CO23"/>
  <c r="CN23"/>
  <c r="CO26"/>
  <c r="CN26"/>
  <c r="CO28"/>
  <c r="CN28"/>
  <c r="CN30"/>
  <c r="CO30"/>
  <c r="CO32"/>
  <c r="CN32"/>
  <c r="CO34"/>
  <c r="CN34"/>
  <c r="CN36"/>
  <c r="CO36"/>
  <c r="CN38"/>
  <c r="CO38"/>
  <c r="CN40"/>
  <c r="CO40"/>
  <c r="CN42"/>
  <c r="CO42"/>
  <c r="CB7"/>
  <c r="CA7"/>
  <c r="CB9"/>
  <c r="CA9"/>
  <c r="CB11"/>
  <c r="CA11"/>
  <c r="CA13"/>
  <c r="CB13"/>
  <c r="CA15"/>
  <c r="CB15"/>
  <c r="CA17"/>
  <c r="CB17"/>
  <c r="CA19"/>
  <c r="CB19"/>
  <c r="CA21"/>
  <c r="CB21"/>
  <c r="CA23"/>
  <c r="CB23"/>
  <c r="CA25"/>
  <c r="CB25"/>
  <c r="CA27"/>
  <c r="CB27"/>
  <c r="CA29"/>
  <c r="CB29"/>
  <c r="CA33"/>
  <c r="CB33"/>
  <c r="CA35"/>
  <c r="CB35"/>
  <c r="CB30"/>
  <c r="CA30"/>
  <c r="CB37"/>
  <c r="CA37"/>
  <c r="CB39"/>
  <c r="CA39"/>
  <c r="CB41"/>
  <c r="CA41"/>
  <c r="AD17" l="1"/>
  <c r="AD16"/>
  <c r="AB11"/>
  <c r="AB10"/>
  <c r="AC14"/>
  <c r="AC13"/>
</calcChain>
</file>

<file path=xl/sharedStrings.xml><?xml version="1.0" encoding="utf-8"?>
<sst xmlns="http://schemas.openxmlformats.org/spreadsheetml/2006/main" count="261" uniqueCount="21">
  <si>
    <t>Notwendig?</t>
  </si>
  <si>
    <t>Gruppe/Gesamt</t>
  </si>
  <si>
    <t>SP/ZK/MP</t>
  </si>
  <si>
    <t>Gruppennummer</t>
  </si>
  <si>
    <t>1.</t>
  </si>
  <si>
    <t>2.</t>
  </si>
  <si>
    <t>3.</t>
  </si>
  <si>
    <t>Gut</t>
  </si>
  <si>
    <t>Pl.</t>
  </si>
  <si>
    <t>Alter</t>
  </si>
  <si>
    <t>Faktor</t>
  </si>
  <si>
    <t>Sinclair</t>
  </si>
  <si>
    <t>Melzer</t>
  </si>
  <si>
    <t>Gruppenbez.</t>
  </si>
  <si>
    <t>Rechenfeld</t>
  </si>
  <si>
    <t>Grösste</t>
  </si>
  <si>
    <t>Gruppe</t>
  </si>
  <si>
    <t>Zeile</t>
  </si>
  <si>
    <t>Platzierung</t>
  </si>
  <si>
    <t>Kleinste</t>
  </si>
  <si>
    <t/>
  </si>
</sst>
</file>

<file path=xl/styles.xml><?xml version="1.0" encoding="utf-8"?>
<styleSheet xmlns="http://schemas.openxmlformats.org/spreadsheetml/2006/main">
  <numFmts count="2">
    <numFmt numFmtId="164" formatCode="d/\ mm/\ yyyy"/>
    <numFmt numFmtId="165" formatCode="0.0"/>
  </numFmts>
  <fonts count="9">
    <font>
      <sz val="10"/>
      <name val="Arial"/>
    </font>
    <font>
      <b/>
      <sz val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/>
    </xf>
    <xf numFmtId="0" fontId="0" fillId="0" borderId="0" xfId="0" applyAlignment="1" applyProtection="1"/>
    <xf numFmtId="14" fontId="4" fillId="0" borderId="0" xfId="0" applyNumberFormat="1" applyFont="1" applyAlignment="1" applyProtection="1"/>
    <xf numFmtId="0" fontId="4" fillId="0" borderId="0" xfId="0" applyFont="1" applyAlignment="1" applyProtection="1"/>
    <xf numFmtId="164" fontId="4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3" fillId="0" borderId="0" xfId="0" applyFont="1" applyFill="1" applyProtection="1"/>
    <xf numFmtId="0" fontId="3" fillId="0" borderId="0" xfId="0" applyFont="1" applyProtection="1">
      <protection hidden="1"/>
    </xf>
    <xf numFmtId="0" fontId="0" fillId="0" borderId="0" xfId="0" applyProtection="1"/>
    <xf numFmtId="0" fontId="5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3" fillId="0" borderId="0" xfId="0" applyFont="1" applyAlignment="1" applyProtection="1"/>
    <xf numFmtId="20" fontId="6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 textRotation="90"/>
    </xf>
    <xf numFmtId="0" fontId="8" fillId="0" borderId="1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 textRotation="90"/>
    </xf>
    <xf numFmtId="0" fontId="8" fillId="0" borderId="8" xfId="0" applyFont="1" applyBorder="1" applyAlignment="1" applyProtection="1">
      <alignment horizontal="center" vertical="top"/>
    </xf>
    <xf numFmtId="0" fontId="3" fillId="0" borderId="4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 textRotation="90"/>
      <protection hidden="1"/>
    </xf>
    <xf numFmtId="1" fontId="0" fillId="0" borderId="0" xfId="0" applyNumberFormat="1"/>
    <xf numFmtId="0" fontId="3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center" vertical="center"/>
    </xf>
    <xf numFmtId="1" fontId="3" fillId="0" borderId="14" xfId="0" applyNumberFormat="1" applyFont="1" applyBorder="1" applyAlignment="1" applyProtection="1">
      <alignment horizontal="center" vertical="center"/>
    </xf>
    <xf numFmtId="165" fontId="3" fillId="0" borderId="14" xfId="0" applyNumberFormat="1" applyFont="1" applyBorder="1" applyAlignment="1" applyProtection="1">
      <alignment horizontal="center" vertical="center"/>
    </xf>
    <xf numFmtId="1" fontId="3" fillId="0" borderId="18" xfId="0" applyNumberFormat="1" applyFont="1" applyBorder="1" applyAlignment="1" applyProtection="1">
      <alignment horizontal="center" vertical="center"/>
    </xf>
    <xf numFmtId="165" fontId="3" fillId="0" borderId="19" xfId="0" applyNumberFormat="1" applyFont="1" applyBorder="1" applyAlignment="1" applyProtection="1">
      <alignment horizontal="center" vertical="center"/>
    </xf>
    <xf numFmtId="1" fontId="3" fillId="0" borderId="17" xfId="0" applyNumberFormat="1" applyFont="1" applyBorder="1" applyAlignment="1" applyProtection="1">
      <alignment horizontal="center" vertical="center"/>
    </xf>
    <xf numFmtId="1" fontId="1" fillId="0" borderId="20" xfId="0" applyNumberFormat="1" applyFont="1" applyBorder="1" applyAlignment="1" applyProtection="1">
      <alignment horizontal="center" vertical="center"/>
    </xf>
    <xf numFmtId="1" fontId="3" fillId="0" borderId="21" xfId="0" quotePrefix="1" applyNumberFormat="1" applyFont="1" applyFill="1" applyBorder="1" applyAlignment="1" applyProtection="1">
      <alignment horizontal="center" vertical="center"/>
    </xf>
    <xf numFmtId="1" fontId="1" fillId="0" borderId="14" xfId="0" applyNumberFormat="1" applyFont="1" applyBorder="1" applyAlignment="1" applyProtection="1">
      <alignment horizontal="center" vertical="center"/>
    </xf>
    <xf numFmtId="2" fontId="1" fillId="0" borderId="14" xfId="0" applyNumberFormat="1" applyFont="1" applyBorder="1" applyAlignment="1" applyProtection="1">
      <alignment horizontal="center" vertical="center"/>
    </xf>
    <xf numFmtId="2" fontId="1" fillId="0" borderId="21" xfId="0" applyNumberFormat="1" applyFont="1" applyBorder="1" applyAlignment="1" applyProtection="1">
      <alignment horizontal="center" vertical="center"/>
    </xf>
    <xf numFmtId="1" fontId="1" fillId="0" borderId="21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/>
    <xf numFmtId="0" fontId="1" fillId="0" borderId="22" xfId="0" applyFont="1" applyBorder="1" applyAlignment="1" applyProtection="1">
      <alignment horizontal="left" vertical="center"/>
    </xf>
    <xf numFmtId="0" fontId="7" fillId="0" borderId="23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left" vertical="center"/>
    </xf>
    <xf numFmtId="0" fontId="7" fillId="0" borderId="26" xfId="0" applyFont="1" applyBorder="1" applyAlignment="1" applyProtection="1">
      <alignment horizontal="left" vertical="center"/>
    </xf>
    <xf numFmtId="1" fontId="3" fillId="0" borderId="24" xfId="0" applyNumberFormat="1" applyFont="1" applyBorder="1" applyAlignment="1" applyProtection="1">
      <alignment horizontal="center" vertical="center"/>
    </xf>
    <xf numFmtId="165" fontId="3" fillId="0" borderId="24" xfId="0" applyNumberFormat="1" applyFont="1" applyBorder="1" applyAlignment="1" applyProtection="1">
      <alignment horizontal="center" vertical="center"/>
    </xf>
    <xf numFmtId="1" fontId="3" fillId="0" borderId="25" xfId="0" applyNumberFormat="1" applyFont="1" applyBorder="1" applyAlignment="1" applyProtection="1">
      <alignment horizontal="center" vertical="center"/>
    </xf>
    <xf numFmtId="165" fontId="3" fillId="0" borderId="27" xfId="0" applyNumberFormat="1" applyFont="1" applyBorder="1" applyAlignment="1" applyProtection="1">
      <alignment horizontal="center" vertical="center"/>
    </xf>
    <xf numFmtId="1" fontId="3" fillId="0" borderId="28" xfId="0" applyNumberFormat="1" applyFont="1" applyBorder="1" applyAlignment="1" applyProtection="1">
      <alignment horizontal="center" vertical="center"/>
    </xf>
    <xf numFmtId="1" fontId="1" fillId="0" borderId="29" xfId="0" applyNumberFormat="1" applyFont="1" applyBorder="1" applyAlignment="1" applyProtection="1">
      <alignment horizontal="center" vertical="center"/>
    </xf>
    <xf numFmtId="1" fontId="3" fillId="0" borderId="26" xfId="0" quotePrefix="1" applyNumberFormat="1" applyFont="1" applyFill="1" applyBorder="1" applyAlignment="1" applyProtection="1">
      <alignment horizontal="center" vertical="center"/>
    </xf>
    <xf numFmtId="2" fontId="1" fillId="0" borderId="24" xfId="0" applyNumberFormat="1" applyFont="1" applyBorder="1" applyAlignment="1" applyProtection="1">
      <alignment horizontal="center" vertical="center"/>
    </xf>
    <xf numFmtId="2" fontId="1" fillId="0" borderId="26" xfId="0" applyNumberFormat="1" applyFont="1" applyBorder="1" applyAlignment="1" applyProtection="1">
      <alignment horizontal="center" vertical="center"/>
    </xf>
    <xf numFmtId="1" fontId="1" fillId="0" borderId="26" xfId="0" applyNumberFormat="1" applyFont="1" applyBorder="1" applyAlignment="1" applyProtection="1">
      <alignment horizontal="center" vertical="center"/>
      <protection hidden="1"/>
    </xf>
    <xf numFmtId="0" fontId="3" fillId="0" borderId="30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left" vertical="center"/>
    </xf>
    <xf numFmtId="0" fontId="7" fillId="0" borderId="32" xfId="0" applyFont="1" applyBorder="1" applyAlignment="1" applyProtection="1">
      <alignment horizontal="left" vertical="center"/>
    </xf>
    <xf numFmtId="165" fontId="3" fillId="0" borderId="30" xfId="0" applyNumberFormat="1" applyFont="1" applyBorder="1" applyAlignment="1" applyProtection="1">
      <alignment horizontal="center" vertical="center"/>
    </xf>
    <xf numFmtId="1" fontId="3" fillId="0" borderId="31" xfId="0" applyNumberFormat="1" applyFont="1" applyBorder="1" applyAlignment="1" applyProtection="1">
      <alignment horizontal="center" vertical="center"/>
    </xf>
    <xf numFmtId="165" fontId="3" fillId="0" borderId="33" xfId="0" applyNumberFormat="1" applyFont="1" applyBorder="1" applyAlignment="1" applyProtection="1">
      <alignment horizontal="center" vertical="center"/>
    </xf>
    <xf numFmtId="1" fontId="3" fillId="0" borderId="34" xfId="0" applyNumberFormat="1" applyFont="1" applyBorder="1" applyAlignment="1" applyProtection="1">
      <alignment horizontal="center" vertical="center"/>
    </xf>
    <xf numFmtId="1" fontId="1" fillId="0" borderId="35" xfId="0" applyNumberFormat="1" applyFont="1" applyBorder="1" applyAlignment="1" applyProtection="1">
      <alignment horizontal="center" vertical="center"/>
    </xf>
    <xf numFmtId="1" fontId="3" fillId="0" borderId="32" xfId="0" applyNumberFormat="1" applyFont="1" applyFill="1" applyBorder="1" applyAlignment="1" applyProtection="1">
      <alignment horizontal="center" vertical="center"/>
    </xf>
    <xf numFmtId="1" fontId="1" fillId="0" borderId="30" xfId="0" applyNumberFormat="1" applyFont="1" applyBorder="1" applyAlignment="1" applyProtection="1">
      <alignment horizontal="center" vertical="center"/>
    </xf>
    <xf numFmtId="2" fontId="1" fillId="0" borderId="30" xfId="0" applyNumberFormat="1" applyFont="1" applyBorder="1" applyAlignment="1" applyProtection="1">
      <alignment horizontal="center" vertical="center"/>
    </xf>
    <xf numFmtId="2" fontId="1" fillId="0" borderId="32" xfId="0" applyNumberFormat="1" applyFont="1" applyBorder="1" applyAlignment="1" applyProtection="1">
      <alignment horizontal="center" vertical="center"/>
    </xf>
    <xf numFmtId="1" fontId="1" fillId="0" borderId="32" xfId="0" applyNumberFormat="1" applyFont="1" applyBorder="1" applyAlignment="1" applyProtection="1">
      <alignment horizontal="center" vertical="center"/>
      <protection hidden="1"/>
    </xf>
    <xf numFmtId="165" fontId="3" fillId="0" borderId="36" xfId="0" applyNumberFormat="1" applyFont="1" applyBorder="1" applyAlignment="1" applyProtection="1">
      <alignment horizontal="center" vertical="center"/>
    </xf>
    <xf numFmtId="1" fontId="3" fillId="0" borderId="22" xfId="0" applyNumberFormat="1" applyFont="1" applyBorder="1" applyAlignment="1" applyProtection="1">
      <alignment horizontal="center" vertical="center"/>
    </xf>
    <xf numFmtId="165" fontId="3" fillId="0" borderId="37" xfId="0" applyNumberFormat="1" applyFont="1" applyBorder="1" applyAlignment="1" applyProtection="1">
      <alignment horizontal="center" vertical="center"/>
    </xf>
    <xf numFmtId="1" fontId="3" fillId="0" borderId="38" xfId="0" applyNumberFormat="1" applyFont="1" applyBorder="1" applyAlignment="1" applyProtection="1">
      <alignment horizontal="center" vertical="center"/>
    </xf>
    <xf numFmtId="1" fontId="1" fillId="0" borderId="39" xfId="0" applyNumberFormat="1" applyFont="1" applyBorder="1" applyAlignment="1" applyProtection="1">
      <alignment horizontal="center" vertical="center"/>
    </xf>
    <xf numFmtId="1" fontId="3" fillId="0" borderId="23" xfId="0" applyNumberFormat="1" applyFont="1" applyFill="1" applyBorder="1" applyAlignment="1" applyProtection="1">
      <alignment horizontal="center" vertical="center"/>
    </xf>
    <xf numFmtId="1" fontId="1" fillId="0" borderId="36" xfId="0" applyNumberFormat="1" applyFont="1" applyBorder="1" applyAlignment="1" applyProtection="1">
      <alignment horizontal="center" vertical="center"/>
    </xf>
    <xf numFmtId="2" fontId="1" fillId="0" borderId="36" xfId="0" applyNumberFormat="1" applyFont="1" applyBorder="1" applyAlignment="1" applyProtection="1">
      <alignment horizontal="center" vertical="center"/>
    </xf>
    <xf numFmtId="2" fontId="1" fillId="0" borderId="23" xfId="0" applyNumberFormat="1" applyFont="1" applyBorder="1" applyAlignment="1" applyProtection="1">
      <alignment horizontal="center" vertical="center"/>
    </xf>
    <xf numFmtId="1" fontId="1" fillId="0" borderId="23" xfId="0" applyNumberFormat="1" applyFont="1" applyBorder="1" applyAlignment="1" applyProtection="1">
      <alignment horizontal="center" vertical="center"/>
      <protection hidden="1"/>
    </xf>
    <xf numFmtId="0" fontId="3" fillId="0" borderId="4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7" xfId="0" applyBorder="1" applyProtection="1"/>
    <xf numFmtId="0" fontId="0" fillId="0" borderId="3" xfId="0" applyBorder="1" applyProtection="1"/>
    <xf numFmtId="0" fontId="3" fillId="0" borderId="4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42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42" xfId="0" applyBorder="1" applyProtection="1"/>
    <xf numFmtId="14" fontId="3" fillId="0" borderId="41" xfId="0" applyNumberFormat="1" applyFont="1" applyBorder="1" applyAlignment="1" applyProtection="1">
      <alignment horizontal="center"/>
    </xf>
    <xf numFmtId="0" fontId="3" fillId="0" borderId="9" xfId="0" applyFont="1" applyBorder="1" applyAlignment="1" applyProtection="1"/>
    <xf numFmtId="0" fontId="3" fillId="0" borderId="43" xfId="0" applyFont="1" applyBorder="1" applyAlignment="1" applyProtection="1"/>
    <xf numFmtId="0" fontId="3" fillId="0" borderId="10" xfId="0" applyFont="1" applyBorder="1" applyAlignment="1" applyProtection="1"/>
    <xf numFmtId="0" fontId="3" fillId="0" borderId="9" xfId="0" applyFont="1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0" fillId="0" borderId="43" xfId="0" applyBorder="1" applyProtection="1"/>
    <xf numFmtId="0" fontId="0" fillId="0" borderId="10" xfId="0" applyBorder="1" applyProtection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266700</xdr:colOff>
      <xdr:row>3</xdr:row>
      <xdr:rowOff>104775</xdr:rowOff>
    </xdr:to>
    <xdr:pic>
      <xdr:nvPicPr>
        <xdr:cNvPr id="2" name="Picture 10" descr="oegv_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514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lubmeisterschaft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leitung"/>
      <sheetName val="Vorerfassung"/>
      <sheetName val="Wiegeliste"/>
      <sheetName val="Druck Erstversuchsliste"/>
      <sheetName val="Wettkampf Mannschaft"/>
      <sheetName val="Wettkampf Einzel"/>
      <sheetName val="Wettkampf"/>
      <sheetName val="Rechenhilfe"/>
      <sheetName val="Textkonstanten"/>
      <sheetName val="Druck_Protokoll_MM"/>
      <sheetName val="Druck_Protokoll"/>
      <sheetName val="Druck_Tabelle"/>
      <sheetName val="Rekordprotokoll"/>
      <sheetName val="Export"/>
      <sheetName val="Einstellung"/>
      <sheetName val="Einstellungssets"/>
      <sheetName val="Sinclair"/>
      <sheetName val="Melzer"/>
      <sheetName val="Kuerzel"/>
      <sheetName val="Pass"/>
      <sheetName val="ID"/>
      <sheetName val="Hilfskuerzel"/>
      <sheetName val="Athl."/>
      <sheetName val="Vereine"/>
    </sheetNames>
    <sheetDataSet>
      <sheetData sheetId="0" refreshError="1"/>
      <sheetData sheetId="1" refreshError="1"/>
      <sheetData sheetId="2">
        <row r="3">
          <cell r="D3" t="str">
            <v>Klubmeisterschaft 2012</v>
          </cell>
        </row>
        <row r="4">
          <cell r="D4">
            <v>41328</v>
          </cell>
        </row>
        <row r="5">
          <cell r="D5" t="str">
            <v>Kraftsportzentrum Mödling, Untere Bachgasse 5</v>
          </cell>
        </row>
        <row r="6">
          <cell r="D6">
            <v>0.75</v>
          </cell>
          <cell r="E6">
            <v>0.83333333333333337</v>
          </cell>
        </row>
        <row r="7">
          <cell r="D7" t="str">
            <v>Fritz PETRIK</v>
          </cell>
        </row>
        <row r="8">
          <cell r="D8" t="str">
            <v>Seitenrichter 1</v>
          </cell>
        </row>
        <row r="9">
          <cell r="D9" t="str">
            <v>Seitenrichter 2</v>
          </cell>
        </row>
        <row r="10">
          <cell r="D10" t="str">
            <v>Andreas Zeinlinger</v>
          </cell>
        </row>
      </sheetData>
      <sheetData sheetId="3" refreshError="1"/>
      <sheetData sheetId="4" refreshError="1"/>
      <sheetData sheetId="5" refreshError="1"/>
      <sheetData sheetId="6">
        <row r="6">
          <cell r="K6">
            <v>32.5</v>
          </cell>
          <cell r="L6">
            <v>2.6478999999999999</v>
          </cell>
          <cell r="P6">
            <v>18</v>
          </cell>
          <cell r="Q6" t="str">
            <v>+</v>
          </cell>
          <cell r="R6">
            <v>21</v>
          </cell>
          <cell r="S6" t="str">
            <v>+</v>
          </cell>
          <cell r="T6">
            <v>23</v>
          </cell>
          <cell r="U6" t="str">
            <v>-</v>
          </cell>
          <cell r="W6">
            <v>23</v>
          </cell>
          <cell r="X6" t="str">
            <v>+</v>
          </cell>
          <cell r="Y6">
            <v>27</v>
          </cell>
          <cell r="Z6" t="str">
            <v>+</v>
          </cell>
          <cell r="AA6">
            <v>28</v>
          </cell>
          <cell r="AB6" t="str">
            <v>+</v>
          </cell>
          <cell r="AK6">
            <v>1</v>
          </cell>
          <cell r="AL6">
            <v>27</v>
          </cell>
          <cell r="AM6" t="str">
            <v>Kanyka Mario</v>
          </cell>
          <cell r="AN6" t="str">
            <v>U9-U13M</v>
          </cell>
          <cell r="BA6">
            <v>21</v>
          </cell>
          <cell r="BE6">
            <v>28</v>
          </cell>
          <cell r="BK6">
            <v>668</v>
          </cell>
          <cell r="BR6">
            <v>2.6478999999999999</v>
          </cell>
        </row>
        <row r="7">
          <cell r="K7">
            <v>33.700000000000003</v>
          </cell>
          <cell r="L7">
            <v>2.5400999999999998</v>
          </cell>
          <cell r="P7">
            <v>12</v>
          </cell>
          <cell r="Q7" t="str">
            <v>+</v>
          </cell>
          <cell r="R7">
            <v>14</v>
          </cell>
          <cell r="S7" t="str">
            <v>+</v>
          </cell>
          <cell r="T7">
            <v>16</v>
          </cell>
          <cell r="U7" t="str">
            <v>+</v>
          </cell>
          <cell r="W7">
            <v>15</v>
          </cell>
          <cell r="X7" t="str">
            <v>+</v>
          </cell>
          <cell r="Y7">
            <v>18</v>
          </cell>
          <cell r="Z7" t="str">
            <v>+</v>
          </cell>
          <cell r="AA7">
            <v>20</v>
          </cell>
          <cell r="AB7" t="str">
            <v>+</v>
          </cell>
          <cell r="AK7">
            <v>2</v>
          </cell>
          <cell r="AL7">
            <v>27</v>
          </cell>
          <cell r="AM7" t="str">
            <v>Legel Thomas</v>
          </cell>
          <cell r="AN7" t="str">
            <v>U9-U13M</v>
          </cell>
          <cell r="BA7">
            <v>16</v>
          </cell>
          <cell r="BE7">
            <v>20</v>
          </cell>
          <cell r="BK7">
            <v>454</v>
          </cell>
          <cell r="BR7">
            <v>2.5400999999999998</v>
          </cell>
        </row>
        <row r="8">
          <cell r="K8" t="str">
            <v/>
          </cell>
          <cell r="L8" t="str">
            <v/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K8">
            <v>3</v>
          </cell>
          <cell r="AL8" t="str">
            <v/>
          </cell>
          <cell r="AM8" t="str">
            <v/>
          </cell>
          <cell r="AN8" t="str">
            <v/>
          </cell>
          <cell r="BA8">
            <v>0</v>
          </cell>
          <cell r="BE8">
            <v>0</v>
          </cell>
          <cell r="BK8" t="str">
            <v/>
          </cell>
          <cell r="BR8" t="str">
            <v/>
          </cell>
        </row>
        <row r="9">
          <cell r="K9">
            <v>94.1</v>
          </cell>
          <cell r="L9">
            <v>1.1403000000000001</v>
          </cell>
          <cell r="P9">
            <v>60</v>
          </cell>
          <cell r="Q9" t="str">
            <v>+</v>
          </cell>
          <cell r="R9">
            <v>70</v>
          </cell>
          <cell r="S9" t="str">
            <v>+</v>
          </cell>
          <cell r="T9">
            <v>80</v>
          </cell>
          <cell r="U9" t="str">
            <v>+</v>
          </cell>
          <cell r="W9">
            <v>90</v>
          </cell>
          <cell r="X9" t="str">
            <v>+</v>
          </cell>
          <cell r="Y9">
            <v>100</v>
          </cell>
          <cell r="Z9" t="str">
            <v>+</v>
          </cell>
          <cell r="AA9">
            <v>110</v>
          </cell>
          <cell r="AB9" t="str">
            <v>+</v>
          </cell>
          <cell r="AK9">
            <v>4</v>
          </cell>
          <cell r="AL9">
            <v>30</v>
          </cell>
          <cell r="AM9" t="str">
            <v>Wallner Matthias</v>
          </cell>
          <cell r="AN9" t="str">
            <v>KLM_M</v>
          </cell>
          <cell r="BA9">
            <v>80</v>
          </cell>
          <cell r="BE9">
            <v>110</v>
          </cell>
          <cell r="BK9">
            <v>766</v>
          </cell>
          <cell r="BR9">
            <v>1.1403000000000001</v>
          </cell>
        </row>
        <row r="10">
          <cell r="K10">
            <v>91.8</v>
          </cell>
          <cell r="L10">
            <v>1.1526000000000001</v>
          </cell>
          <cell r="P10">
            <v>50</v>
          </cell>
          <cell r="Q10" t="str">
            <v>+</v>
          </cell>
          <cell r="R10">
            <v>53</v>
          </cell>
          <cell r="S10" t="str">
            <v>+</v>
          </cell>
          <cell r="T10">
            <v>55</v>
          </cell>
          <cell r="U10" t="str">
            <v>+</v>
          </cell>
          <cell r="W10">
            <v>70</v>
          </cell>
          <cell r="X10" t="str">
            <v>+</v>
          </cell>
          <cell r="Y10">
            <v>74</v>
          </cell>
          <cell r="Z10" t="str">
            <v>+</v>
          </cell>
          <cell r="AA10">
            <v>76</v>
          </cell>
          <cell r="AB10" t="str">
            <v>+</v>
          </cell>
          <cell r="AK10">
            <v>5</v>
          </cell>
          <cell r="AL10">
            <v>30</v>
          </cell>
          <cell r="AM10" t="str">
            <v>LOVAKOVIC Emanuel</v>
          </cell>
          <cell r="AN10" t="str">
            <v>KLM_M</v>
          </cell>
          <cell r="BA10">
            <v>55</v>
          </cell>
          <cell r="BE10">
            <v>76</v>
          </cell>
          <cell r="BK10">
            <v>975</v>
          </cell>
          <cell r="BR10">
            <v>1.1526000000000001</v>
          </cell>
        </row>
        <row r="11">
          <cell r="K11" t="str">
            <v/>
          </cell>
          <cell r="L11" t="str">
            <v/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K11">
            <v>6</v>
          </cell>
          <cell r="AL11" t="str">
            <v/>
          </cell>
          <cell r="AM11" t="str">
            <v/>
          </cell>
          <cell r="AN11" t="str">
            <v/>
          </cell>
          <cell r="BA11">
            <v>0</v>
          </cell>
          <cell r="BE11">
            <v>0</v>
          </cell>
          <cell r="BK11" t="str">
            <v/>
          </cell>
          <cell r="BR11" t="str">
            <v/>
          </cell>
        </row>
        <row r="12">
          <cell r="K12">
            <v>71.5</v>
          </cell>
          <cell r="L12">
            <v>1.3156000000000001</v>
          </cell>
          <cell r="P12">
            <v>80</v>
          </cell>
          <cell r="Q12" t="str">
            <v>+</v>
          </cell>
          <cell r="R12">
            <v>86</v>
          </cell>
          <cell r="S12" t="str">
            <v>+</v>
          </cell>
          <cell r="T12">
            <v>91</v>
          </cell>
          <cell r="U12" t="str">
            <v>+</v>
          </cell>
          <cell r="W12">
            <v>110</v>
          </cell>
          <cell r="X12" t="str">
            <v>+</v>
          </cell>
          <cell r="Y12">
            <v>116</v>
          </cell>
          <cell r="Z12" t="str">
            <v>+</v>
          </cell>
          <cell r="AA12">
            <v>120</v>
          </cell>
          <cell r="AB12" t="str">
            <v>+</v>
          </cell>
          <cell r="AK12">
            <v>7</v>
          </cell>
          <cell r="AL12">
            <v>31</v>
          </cell>
          <cell r="AM12" t="str">
            <v>Legel Bernhard</v>
          </cell>
          <cell r="AN12" t="str">
            <v>MDM_M</v>
          </cell>
          <cell r="BA12">
            <v>91</v>
          </cell>
          <cell r="BE12">
            <v>120</v>
          </cell>
          <cell r="BK12">
            <v>108</v>
          </cell>
          <cell r="BR12">
            <v>1.3156000000000001</v>
          </cell>
        </row>
        <row r="13">
          <cell r="K13">
            <v>82.5</v>
          </cell>
          <cell r="L13">
            <v>1.2132000000000001</v>
          </cell>
          <cell r="P13">
            <v>75</v>
          </cell>
          <cell r="Q13" t="str">
            <v>+</v>
          </cell>
          <cell r="R13">
            <v>82</v>
          </cell>
          <cell r="S13" t="str">
            <v>+</v>
          </cell>
          <cell r="T13">
            <v>90</v>
          </cell>
          <cell r="U13" t="str">
            <v>-</v>
          </cell>
          <cell r="W13">
            <v>110</v>
          </cell>
          <cell r="X13" t="str">
            <v>+</v>
          </cell>
          <cell r="Y13">
            <v>117</v>
          </cell>
          <cell r="Z13" t="str">
            <v>+</v>
          </cell>
          <cell r="AA13">
            <v>121</v>
          </cell>
          <cell r="AB13" t="str">
            <v>+</v>
          </cell>
          <cell r="AK13">
            <v>8</v>
          </cell>
          <cell r="AL13">
            <v>31</v>
          </cell>
          <cell r="AM13" t="str">
            <v>Legel Christoph</v>
          </cell>
          <cell r="AN13" t="str">
            <v>MDM_M</v>
          </cell>
          <cell r="BA13">
            <v>82</v>
          </cell>
          <cell r="BE13">
            <v>121</v>
          </cell>
          <cell r="BK13">
            <v>552</v>
          </cell>
          <cell r="BR13">
            <v>1.2132000000000001</v>
          </cell>
        </row>
        <row r="14">
          <cell r="K14" t="str">
            <v/>
          </cell>
          <cell r="L14" t="str">
            <v/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K14">
            <v>9</v>
          </cell>
          <cell r="AL14" t="str">
            <v/>
          </cell>
          <cell r="AM14" t="str">
            <v/>
          </cell>
          <cell r="AN14" t="str">
            <v/>
          </cell>
          <cell r="BA14">
            <v>0</v>
          </cell>
          <cell r="BE14">
            <v>0</v>
          </cell>
          <cell r="BK14" t="str">
            <v/>
          </cell>
          <cell r="BR14" t="str">
            <v/>
          </cell>
        </row>
        <row r="15">
          <cell r="K15">
            <v>87.3</v>
          </cell>
          <cell r="L15">
            <v>1.1796</v>
          </cell>
          <cell r="P15">
            <v>100</v>
          </cell>
          <cell r="Q15" t="str">
            <v>+</v>
          </cell>
          <cell r="R15">
            <v>105</v>
          </cell>
          <cell r="S15" t="str">
            <v>+</v>
          </cell>
          <cell r="T15">
            <v>108</v>
          </cell>
          <cell r="U15" t="str">
            <v>-</v>
          </cell>
          <cell r="W15">
            <v>125</v>
          </cell>
          <cell r="X15" t="str">
            <v>+</v>
          </cell>
          <cell r="Y15">
            <v>130</v>
          </cell>
          <cell r="Z15" t="str">
            <v>+</v>
          </cell>
          <cell r="AA15">
            <v>136</v>
          </cell>
          <cell r="AB15" t="str">
            <v>-</v>
          </cell>
          <cell r="AK15">
            <v>10</v>
          </cell>
          <cell r="AL15">
            <v>32</v>
          </cell>
          <cell r="AM15" t="str">
            <v>Ceidl Martin</v>
          </cell>
          <cell r="AN15" t="str">
            <v>GASTM</v>
          </cell>
          <cell r="BA15">
            <v>105</v>
          </cell>
          <cell r="BE15">
            <v>130</v>
          </cell>
          <cell r="BK15">
            <v>3</v>
          </cell>
          <cell r="BR15">
            <v>1.1796</v>
          </cell>
        </row>
        <row r="16">
          <cell r="K16">
            <v>91</v>
          </cell>
          <cell r="L16">
            <v>1.1571</v>
          </cell>
          <cell r="P16">
            <v>95</v>
          </cell>
          <cell r="Q16" t="str">
            <v>+</v>
          </cell>
          <cell r="R16">
            <v>102</v>
          </cell>
          <cell r="S16" t="str">
            <v>-</v>
          </cell>
          <cell r="T16">
            <v>105</v>
          </cell>
          <cell r="U16" t="str">
            <v>-</v>
          </cell>
          <cell r="W16">
            <v>120</v>
          </cell>
          <cell r="X16" t="str">
            <v>+</v>
          </cell>
          <cell r="Y16">
            <v>130</v>
          </cell>
          <cell r="Z16" t="str">
            <v>+</v>
          </cell>
          <cell r="AA16">
            <v>135</v>
          </cell>
          <cell r="AB16" t="str">
            <v>-</v>
          </cell>
          <cell r="AK16">
            <v>11</v>
          </cell>
          <cell r="AL16">
            <v>32</v>
          </cell>
          <cell r="AM16" t="str">
            <v>Nussgraber Jürgen</v>
          </cell>
          <cell r="AN16" t="str">
            <v>GASTM</v>
          </cell>
          <cell r="BA16">
            <v>95</v>
          </cell>
          <cell r="BE16">
            <v>130</v>
          </cell>
          <cell r="BK16">
            <v>605</v>
          </cell>
          <cell r="BR16">
            <v>1.1571</v>
          </cell>
        </row>
        <row r="17">
          <cell r="K17" t="str">
            <v/>
          </cell>
          <cell r="L17" t="str">
            <v/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K17">
            <v>12</v>
          </cell>
          <cell r="AL17" t="str">
            <v/>
          </cell>
          <cell r="AM17" t="str">
            <v/>
          </cell>
          <cell r="AN17" t="str">
            <v/>
          </cell>
          <cell r="BA17">
            <v>0</v>
          </cell>
          <cell r="BE17">
            <v>0</v>
          </cell>
          <cell r="BK17" t="str">
            <v/>
          </cell>
          <cell r="BR17" t="str">
            <v/>
          </cell>
        </row>
        <row r="18">
          <cell r="K18" t="str">
            <v/>
          </cell>
          <cell r="L18" t="str">
            <v/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K18">
            <v>13</v>
          </cell>
          <cell r="AL18" t="str">
            <v/>
          </cell>
          <cell r="AM18" t="str">
            <v/>
          </cell>
          <cell r="AN18" t="str">
            <v/>
          </cell>
          <cell r="BA18">
            <v>0</v>
          </cell>
          <cell r="BE18">
            <v>0</v>
          </cell>
          <cell r="BK18" t="str">
            <v/>
          </cell>
          <cell r="BR18" t="str">
            <v/>
          </cell>
        </row>
        <row r="19">
          <cell r="K19" t="str">
            <v/>
          </cell>
          <cell r="L19" t="str">
            <v/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K19">
            <v>14</v>
          </cell>
          <cell r="AL19" t="str">
            <v/>
          </cell>
          <cell r="AM19" t="str">
            <v/>
          </cell>
          <cell r="AN19" t="str">
            <v/>
          </cell>
          <cell r="BA19">
            <v>0</v>
          </cell>
          <cell r="BE19">
            <v>0</v>
          </cell>
          <cell r="BK19" t="str">
            <v/>
          </cell>
          <cell r="BR19" t="str">
            <v/>
          </cell>
        </row>
        <row r="20">
          <cell r="K20" t="str">
            <v/>
          </cell>
          <cell r="L20" t="str">
            <v/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K20">
            <v>15</v>
          </cell>
          <cell r="AL20" t="str">
            <v/>
          </cell>
          <cell r="AM20" t="str">
            <v/>
          </cell>
          <cell r="AN20" t="str">
            <v/>
          </cell>
          <cell r="BA20">
            <v>0</v>
          </cell>
          <cell r="BE20">
            <v>0</v>
          </cell>
          <cell r="BK20" t="str">
            <v/>
          </cell>
          <cell r="BR20" t="str">
            <v/>
          </cell>
        </row>
        <row r="21">
          <cell r="K21" t="str">
            <v/>
          </cell>
          <cell r="L21" t="str">
            <v/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K21">
            <v>16</v>
          </cell>
          <cell r="AL21" t="str">
            <v/>
          </cell>
          <cell r="AM21" t="str">
            <v/>
          </cell>
          <cell r="AN21" t="str">
            <v/>
          </cell>
          <cell r="BA21">
            <v>0</v>
          </cell>
          <cell r="BE21">
            <v>0</v>
          </cell>
          <cell r="BK21" t="str">
            <v/>
          </cell>
          <cell r="BR21" t="str">
            <v/>
          </cell>
        </row>
        <row r="22">
          <cell r="K22" t="str">
            <v/>
          </cell>
          <cell r="L22" t="str">
            <v/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K22">
            <v>17</v>
          </cell>
          <cell r="AL22" t="str">
            <v/>
          </cell>
          <cell r="AM22" t="str">
            <v/>
          </cell>
          <cell r="AN22" t="str">
            <v/>
          </cell>
          <cell r="BA22">
            <v>0</v>
          </cell>
          <cell r="BE22">
            <v>0</v>
          </cell>
          <cell r="BK22" t="str">
            <v/>
          </cell>
          <cell r="BR22" t="str">
            <v/>
          </cell>
        </row>
        <row r="23">
          <cell r="K23" t="str">
            <v/>
          </cell>
          <cell r="L23" t="str">
            <v/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K23">
            <v>18</v>
          </cell>
          <cell r="AL23" t="str">
            <v/>
          </cell>
          <cell r="AM23" t="str">
            <v/>
          </cell>
          <cell r="AN23" t="str">
            <v/>
          </cell>
          <cell r="BA23">
            <v>0</v>
          </cell>
          <cell r="BE23">
            <v>0</v>
          </cell>
          <cell r="BK23" t="str">
            <v/>
          </cell>
          <cell r="BR23" t="str">
            <v/>
          </cell>
        </row>
        <row r="24">
          <cell r="K24" t="str">
            <v/>
          </cell>
          <cell r="L24" t="str">
            <v/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K24">
            <v>19</v>
          </cell>
          <cell r="AL24" t="str">
            <v/>
          </cell>
          <cell r="AM24" t="str">
            <v/>
          </cell>
          <cell r="AN24" t="str">
            <v/>
          </cell>
          <cell r="BA24">
            <v>0</v>
          </cell>
          <cell r="BE24">
            <v>0</v>
          </cell>
          <cell r="BK24" t="str">
            <v/>
          </cell>
          <cell r="BR24" t="str">
            <v/>
          </cell>
        </row>
        <row r="25">
          <cell r="K25" t="str">
            <v/>
          </cell>
          <cell r="L25" t="str">
            <v/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K25">
            <v>20</v>
          </cell>
          <cell r="AL25" t="str">
            <v/>
          </cell>
          <cell r="AM25" t="str">
            <v/>
          </cell>
          <cell r="AN25" t="str">
            <v/>
          </cell>
          <cell r="BA25">
            <v>0</v>
          </cell>
          <cell r="BE25">
            <v>0</v>
          </cell>
          <cell r="BK25" t="str">
            <v/>
          </cell>
          <cell r="BR25" t="str">
            <v/>
          </cell>
        </row>
        <row r="26">
          <cell r="K26" t="str">
            <v/>
          </cell>
          <cell r="L26" t="str">
            <v/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K26">
            <v>21</v>
          </cell>
          <cell r="AL26" t="str">
            <v/>
          </cell>
          <cell r="AM26" t="str">
            <v/>
          </cell>
          <cell r="AN26" t="str">
            <v/>
          </cell>
          <cell r="BA26">
            <v>0</v>
          </cell>
          <cell r="BE26">
            <v>0</v>
          </cell>
          <cell r="BK26" t="str">
            <v/>
          </cell>
          <cell r="BR26" t="str">
            <v/>
          </cell>
        </row>
        <row r="27">
          <cell r="K27" t="str">
            <v/>
          </cell>
          <cell r="L27" t="str">
            <v/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K27">
            <v>22</v>
          </cell>
          <cell r="AL27" t="str">
            <v/>
          </cell>
          <cell r="AM27" t="str">
            <v/>
          </cell>
          <cell r="AN27" t="str">
            <v/>
          </cell>
          <cell r="BA27">
            <v>0</v>
          </cell>
          <cell r="BE27">
            <v>0</v>
          </cell>
          <cell r="BK27" t="str">
            <v/>
          </cell>
          <cell r="BR27" t="str">
            <v/>
          </cell>
        </row>
        <row r="28">
          <cell r="K28" t="str">
            <v/>
          </cell>
          <cell r="L28" t="str">
            <v/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K28">
            <v>23</v>
          </cell>
          <cell r="AL28" t="str">
            <v/>
          </cell>
          <cell r="AM28" t="str">
            <v/>
          </cell>
          <cell r="AN28" t="str">
            <v/>
          </cell>
          <cell r="BA28">
            <v>0</v>
          </cell>
          <cell r="BE28">
            <v>0</v>
          </cell>
          <cell r="BK28" t="str">
            <v/>
          </cell>
          <cell r="BR28" t="str">
            <v/>
          </cell>
        </row>
        <row r="29">
          <cell r="K29" t="str">
            <v/>
          </cell>
          <cell r="L29" t="str">
            <v/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K29">
            <v>24</v>
          </cell>
          <cell r="AL29" t="str">
            <v/>
          </cell>
          <cell r="AM29" t="str">
            <v/>
          </cell>
          <cell r="AN29" t="str">
            <v/>
          </cell>
          <cell r="BA29">
            <v>0</v>
          </cell>
          <cell r="BE29">
            <v>0</v>
          </cell>
          <cell r="BK29" t="str">
            <v/>
          </cell>
          <cell r="BR29" t="str">
            <v/>
          </cell>
        </row>
        <row r="30">
          <cell r="K30" t="str">
            <v/>
          </cell>
          <cell r="L30" t="str">
            <v/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K30">
            <v>25</v>
          </cell>
          <cell r="AL30" t="str">
            <v/>
          </cell>
          <cell r="AM30" t="str">
            <v/>
          </cell>
          <cell r="AN30" t="str">
            <v/>
          </cell>
          <cell r="BA30">
            <v>0</v>
          </cell>
          <cell r="BE30">
            <v>0</v>
          </cell>
          <cell r="BK30" t="str">
            <v/>
          </cell>
          <cell r="BR30" t="str">
            <v/>
          </cell>
        </row>
      </sheetData>
      <sheetData sheetId="7">
        <row r="5">
          <cell r="P5">
            <v>1</v>
          </cell>
          <cell r="Q5">
            <v>1</v>
          </cell>
          <cell r="AD5">
            <v>1</v>
          </cell>
          <cell r="AE5">
            <v>1</v>
          </cell>
          <cell r="AQ5">
            <v>1</v>
          </cell>
          <cell r="AR5">
            <v>1</v>
          </cell>
        </row>
        <row r="6">
          <cell r="P6">
            <v>2</v>
          </cell>
          <cell r="Q6">
            <v>2</v>
          </cell>
          <cell r="AD6">
            <v>2</v>
          </cell>
          <cell r="AE6">
            <v>2</v>
          </cell>
          <cell r="AQ6">
            <v>2</v>
          </cell>
          <cell r="AR6">
            <v>2</v>
          </cell>
        </row>
        <row r="7">
          <cell r="P7">
            <v>4</v>
          </cell>
          <cell r="Q7">
            <v>1</v>
          </cell>
          <cell r="AD7">
            <v>4</v>
          </cell>
          <cell r="AE7">
            <v>1</v>
          </cell>
          <cell r="AQ7">
            <v>4</v>
          </cell>
          <cell r="AR7">
            <v>1</v>
          </cell>
        </row>
        <row r="8">
          <cell r="P8">
            <v>5</v>
          </cell>
          <cell r="Q8">
            <v>2</v>
          </cell>
          <cell r="AD8">
            <v>5</v>
          </cell>
          <cell r="AE8">
            <v>2</v>
          </cell>
          <cell r="AQ8">
            <v>5</v>
          </cell>
          <cell r="AR8">
            <v>2</v>
          </cell>
        </row>
        <row r="9">
          <cell r="P9">
            <v>7</v>
          </cell>
          <cell r="Q9">
            <v>1</v>
          </cell>
          <cell r="AD9">
            <v>7</v>
          </cell>
          <cell r="AE9">
            <v>1</v>
          </cell>
          <cell r="AQ9">
            <v>7</v>
          </cell>
          <cell r="AR9">
            <v>1</v>
          </cell>
        </row>
        <row r="10">
          <cell r="P10">
            <v>8</v>
          </cell>
          <cell r="Q10">
            <v>2</v>
          </cell>
          <cell r="AD10">
            <v>8</v>
          </cell>
          <cell r="AE10">
            <v>2</v>
          </cell>
          <cell r="AQ10">
            <v>8</v>
          </cell>
          <cell r="AR10">
            <v>2</v>
          </cell>
        </row>
        <row r="11">
          <cell r="P11">
            <v>10</v>
          </cell>
          <cell r="Q11">
            <v>1</v>
          </cell>
          <cell r="AD11">
            <v>10</v>
          </cell>
          <cell r="AE11">
            <v>1</v>
          </cell>
          <cell r="AQ11">
            <v>10</v>
          </cell>
          <cell r="AR11">
            <v>1</v>
          </cell>
        </row>
        <row r="12">
          <cell r="P12">
            <v>11</v>
          </cell>
          <cell r="Q12">
            <v>2</v>
          </cell>
          <cell r="AD12">
            <v>11</v>
          </cell>
          <cell r="AE12">
            <v>2</v>
          </cell>
          <cell r="AQ12">
            <v>11</v>
          </cell>
          <cell r="AR12">
            <v>2</v>
          </cell>
        </row>
        <row r="13">
          <cell r="P13">
            <v>99</v>
          </cell>
          <cell r="Q13">
            <v>0</v>
          </cell>
          <cell r="AD13">
            <v>99</v>
          </cell>
          <cell r="AE13">
            <v>0</v>
          </cell>
          <cell r="AQ13">
            <v>99</v>
          </cell>
          <cell r="AR13">
            <v>0</v>
          </cell>
        </row>
        <row r="14">
          <cell r="P14">
            <v>99</v>
          </cell>
          <cell r="Q14">
            <v>0</v>
          </cell>
          <cell r="AD14">
            <v>99</v>
          </cell>
          <cell r="AE14">
            <v>0</v>
          </cell>
          <cell r="AQ14">
            <v>99</v>
          </cell>
          <cell r="AR14">
            <v>0</v>
          </cell>
        </row>
        <row r="15">
          <cell r="P15">
            <v>99</v>
          </cell>
          <cell r="Q15">
            <v>0</v>
          </cell>
          <cell r="AD15">
            <v>99</v>
          </cell>
          <cell r="AE15">
            <v>0</v>
          </cell>
          <cell r="AQ15">
            <v>99</v>
          </cell>
          <cell r="AR15">
            <v>0</v>
          </cell>
        </row>
        <row r="16">
          <cell r="P16">
            <v>99</v>
          </cell>
          <cell r="Q16">
            <v>0</v>
          </cell>
          <cell r="AD16">
            <v>99</v>
          </cell>
          <cell r="AE16">
            <v>0</v>
          </cell>
          <cell r="AQ16">
            <v>99</v>
          </cell>
          <cell r="AR16">
            <v>0</v>
          </cell>
        </row>
        <row r="17">
          <cell r="P17">
            <v>99</v>
          </cell>
          <cell r="Q17">
            <v>0</v>
          </cell>
          <cell r="AD17">
            <v>99</v>
          </cell>
          <cell r="AE17">
            <v>0</v>
          </cell>
          <cell r="AQ17">
            <v>99</v>
          </cell>
          <cell r="AR17">
            <v>0</v>
          </cell>
        </row>
        <row r="18">
          <cell r="P18">
            <v>99</v>
          </cell>
          <cell r="Q18">
            <v>0</v>
          </cell>
          <cell r="AD18">
            <v>99</v>
          </cell>
          <cell r="AE18">
            <v>0</v>
          </cell>
          <cell r="AQ18">
            <v>99</v>
          </cell>
          <cell r="AR18">
            <v>0</v>
          </cell>
        </row>
        <row r="19">
          <cell r="P19">
            <v>99</v>
          </cell>
          <cell r="Q19">
            <v>0</v>
          </cell>
          <cell r="AD19">
            <v>99</v>
          </cell>
          <cell r="AE19">
            <v>0</v>
          </cell>
          <cell r="AQ19">
            <v>99</v>
          </cell>
          <cell r="AR19">
            <v>0</v>
          </cell>
        </row>
        <row r="20">
          <cell r="P20">
            <v>99</v>
          </cell>
          <cell r="Q20">
            <v>0</v>
          </cell>
          <cell r="AD20">
            <v>99</v>
          </cell>
          <cell r="AE20">
            <v>0</v>
          </cell>
          <cell r="AQ20">
            <v>99</v>
          </cell>
          <cell r="AR20">
            <v>0</v>
          </cell>
        </row>
        <row r="21">
          <cell r="P21">
            <v>99</v>
          </cell>
          <cell r="Q21">
            <v>0</v>
          </cell>
          <cell r="AD21">
            <v>99</v>
          </cell>
          <cell r="AE21">
            <v>0</v>
          </cell>
          <cell r="AQ21">
            <v>99</v>
          </cell>
          <cell r="AR21">
            <v>0</v>
          </cell>
        </row>
        <row r="22">
          <cell r="P22">
            <v>99</v>
          </cell>
          <cell r="Q22">
            <v>0</v>
          </cell>
          <cell r="AD22">
            <v>99</v>
          </cell>
          <cell r="AE22">
            <v>0</v>
          </cell>
          <cell r="AQ22">
            <v>99</v>
          </cell>
          <cell r="AR22">
            <v>0</v>
          </cell>
        </row>
        <row r="23">
          <cell r="P23">
            <v>99</v>
          </cell>
          <cell r="Q23">
            <v>0</v>
          </cell>
          <cell r="AD23">
            <v>99</v>
          </cell>
          <cell r="AE23">
            <v>0</v>
          </cell>
          <cell r="AQ23">
            <v>99</v>
          </cell>
          <cell r="AR23">
            <v>0</v>
          </cell>
        </row>
        <row r="24">
          <cell r="P24">
            <v>99</v>
          </cell>
          <cell r="Q24">
            <v>0</v>
          </cell>
          <cell r="AD24">
            <v>99</v>
          </cell>
          <cell r="AE24">
            <v>0</v>
          </cell>
          <cell r="AQ24">
            <v>99</v>
          </cell>
          <cell r="AR24">
            <v>0</v>
          </cell>
        </row>
        <row r="25">
          <cell r="P25">
            <v>99</v>
          </cell>
          <cell r="Q25">
            <v>0</v>
          </cell>
          <cell r="AD25">
            <v>99</v>
          </cell>
          <cell r="AE25">
            <v>0</v>
          </cell>
          <cell r="AQ25">
            <v>99</v>
          </cell>
          <cell r="AR25">
            <v>0</v>
          </cell>
        </row>
        <row r="26">
          <cell r="P26">
            <v>99</v>
          </cell>
          <cell r="Q26">
            <v>0</v>
          </cell>
          <cell r="AD26">
            <v>99</v>
          </cell>
          <cell r="AE26">
            <v>0</v>
          </cell>
          <cell r="AQ26">
            <v>99</v>
          </cell>
          <cell r="AR26">
            <v>0</v>
          </cell>
        </row>
        <row r="27">
          <cell r="P27">
            <v>99</v>
          </cell>
          <cell r="Q27">
            <v>0</v>
          </cell>
          <cell r="AD27">
            <v>99</v>
          </cell>
          <cell r="AE27">
            <v>0</v>
          </cell>
          <cell r="AQ27">
            <v>99</v>
          </cell>
          <cell r="AR27">
            <v>0</v>
          </cell>
        </row>
        <row r="28">
          <cell r="P28">
            <v>99</v>
          </cell>
          <cell r="Q28">
            <v>0</v>
          </cell>
          <cell r="AD28">
            <v>99</v>
          </cell>
          <cell r="AE28">
            <v>0</v>
          </cell>
          <cell r="AQ28">
            <v>99</v>
          </cell>
          <cell r="AR28">
            <v>0</v>
          </cell>
        </row>
        <row r="29">
          <cell r="P29">
            <v>99</v>
          </cell>
          <cell r="Q29">
            <v>0</v>
          </cell>
          <cell r="AD29">
            <v>99</v>
          </cell>
          <cell r="AE29">
            <v>0</v>
          </cell>
          <cell r="AQ29">
            <v>99</v>
          </cell>
          <cell r="AR29">
            <v>0</v>
          </cell>
        </row>
        <row r="34">
          <cell r="AO34">
            <v>1</v>
          </cell>
          <cell r="AP34">
            <v>7</v>
          </cell>
        </row>
        <row r="35">
          <cell r="AO35">
            <v>2</v>
          </cell>
          <cell r="AP35">
            <v>8</v>
          </cell>
        </row>
        <row r="36">
          <cell r="AO36">
            <v>3</v>
          </cell>
          <cell r="AP36">
            <v>4</v>
          </cell>
        </row>
        <row r="37">
          <cell r="AO37">
            <v>4</v>
          </cell>
          <cell r="AP37">
            <v>5</v>
          </cell>
        </row>
        <row r="38">
          <cell r="AO38">
            <v>5</v>
          </cell>
          <cell r="AP38">
            <v>1</v>
          </cell>
        </row>
        <row r="39">
          <cell r="AO39">
            <v>6</v>
          </cell>
          <cell r="AP39">
            <v>2</v>
          </cell>
        </row>
        <row r="40">
          <cell r="AO40">
            <v>7</v>
          </cell>
          <cell r="AP40">
            <v>10</v>
          </cell>
        </row>
        <row r="41">
          <cell r="AO41">
            <v>8</v>
          </cell>
          <cell r="AP41">
            <v>11</v>
          </cell>
        </row>
        <row r="42">
          <cell r="AO42">
            <v>99</v>
          </cell>
          <cell r="AP42">
            <v>3</v>
          </cell>
        </row>
        <row r="43">
          <cell r="AO43">
            <v>99</v>
          </cell>
          <cell r="AP43">
            <v>6</v>
          </cell>
        </row>
        <row r="44">
          <cell r="AO44">
            <v>99</v>
          </cell>
          <cell r="AP44">
            <v>9</v>
          </cell>
        </row>
        <row r="45">
          <cell r="AO45">
            <v>99</v>
          </cell>
          <cell r="AP45">
            <v>12</v>
          </cell>
        </row>
        <row r="46">
          <cell r="AO46">
            <v>99</v>
          </cell>
          <cell r="AP46">
            <v>13</v>
          </cell>
        </row>
        <row r="47">
          <cell r="AO47">
            <v>99</v>
          </cell>
          <cell r="AP47">
            <v>14</v>
          </cell>
        </row>
        <row r="48">
          <cell r="AO48">
            <v>99</v>
          </cell>
          <cell r="AP48">
            <v>15</v>
          </cell>
        </row>
        <row r="49">
          <cell r="AO49">
            <v>99</v>
          </cell>
          <cell r="AP49">
            <v>16</v>
          </cell>
        </row>
        <row r="50">
          <cell r="AO50">
            <v>99</v>
          </cell>
          <cell r="AP50">
            <v>17</v>
          </cell>
        </row>
        <row r="51">
          <cell r="AO51">
            <v>99</v>
          </cell>
          <cell r="AP51">
            <v>18</v>
          </cell>
        </row>
        <row r="52">
          <cell r="AO52">
            <v>99</v>
          </cell>
          <cell r="AP52">
            <v>19</v>
          </cell>
        </row>
        <row r="53">
          <cell r="AO53">
            <v>99</v>
          </cell>
          <cell r="AP53">
            <v>20</v>
          </cell>
        </row>
        <row r="54">
          <cell r="AO54">
            <v>99</v>
          </cell>
          <cell r="AP54">
            <v>21</v>
          </cell>
        </row>
        <row r="55">
          <cell r="AO55">
            <v>99</v>
          </cell>
          <cell r="AP55">
            <v>22</v>
          </cell>
        </row>
        <row r="56">
          <cell r="AO56">
            <v>99</v>
          </cell>
          <cell r="AP56">
            <v>23</v>
          </cell>
        </row>
        <row r="57">
          <cell r="AO57">
            <v>99</v>
          </cell>
          <cell r="AP57">
            <v>24</v>
          </cell>
        </row>
        <row r="58">
          <cell r="AO58">
            <v>99</v>
          </cell>
          <cell r="AP58">
            <v>25</v>
          </cell>
        </row>
        <row r="67">
          <cell r="AX67">
            <v>1</v>
          </cell>
          <cell r="AY67">
            <v>99999999999999</v>
          </cell>
        </row>
        <row r="68">
          <cell r="AX68">
            <v>2</v>
          </cell>
          <cell r="AY68">
            <v>99999999999999</v>
          </cell>
        </row>
        <row r="69">
          <cell r="AX69">
            <v>3</v>
          </cell>
          <cell r="AY69">
            <v>99999999999999</v>
          </cell>
        </row>
        <row r="70">
          <cell r="AX70">
            <v>4</v>
          </cell>
          <cell r="AY70">
            <v>99999999999999</v>
          </cell>
        </row>
        <row r="71">
          <cell r="AX71">
            <v>5</v>
          </cell>
          <cell r="AY71">
            <v>99999999999999</v>
          </cell>
        </row>
        <row r="72">
          <cell r="AX72">
            <v>6</v>
          </cell>
          <cell r="AY72">
            <v>99999999999999</v>
          </cell>
        </row>
        <row r="73">
          <cell r="AX73">
            <v>7</v>
          </cell>
          <cell r="AY73">
            <v>99999999999999</v>
          </cell>
        </row>
        <row r="74">
          <cell r="AX74">
            <v>8</v>
          </cell>
          <cell r="AY74">
            <v>99999999999999</v>
          </cell>
        </row>
        <row r="75">
          <cell r="AX75">
            <v>9</v>
          </cell>
          <cell r="AY75">
            <v>99999999999999</v>
          </cell>
        </row>
        <row r="76">
          <cell r="AX76">
            <v>10</v>
          </cell>
          <cell r="AY76">
            <v>99999999999999</v>
          </cell>
        </row>
        <row r="77">
          <cell r="AX77">
            <v>11</v>
          </cell>
          <cell r="AY77">
            <v>99999999999999</v>
          </cell>
        </row>
        <row r="78">
          <cell r="AX78">
            <v>12</v>
          </cell>
          <cell r="AY78">
            <v>99999999999999</v>
          </cell>
        </row>
        <row r="79">
          <cell r="AX79">
            <v>13</v>
          </cell>
          <cell r="AY79">
            <v>99999999999999</v>
          </cell>
        </row>
        <row r="80">
          <cell r="AX80">
            <v>14</v>
          </cell>
          <cell r="AY80">
            <v>99999999999999</v>
          </cell>
        </row>
        <row r="81">
          <cell r="AX81">
            <v>15</v>
          </cell>
          <cell r="AY81">
            <v>99999999999999</v>
          </cell>
        </row>
        <row r="82">
          <cell r="AX82">
            <v>16</v>
          </cell>
          <cell r="AY82">
            <v>99999999999999</v>
          </cell>
        </row>
        <row r="83">
          <cell r="AX83">
            <v>17</v>
          </cell>
          <cell r="AY83">
            <v>99999999999999</v>
          </cell>
        </row>
        <row r="84">
          <cell r="AX84">
            <v>18</v>
          </cell>
          <cell r="AY84">
            <v>99999999999999</v>
          </cell>
        </row>
        <row r="85">
          <cell r="AX85">
            <v>19</v>
          </cell>
          <cell r="AY85">
            <v>99999999999999</v>
          </cell>
        </row>
        <row r="86">
          <cell r="AX86">
            <v>20</v>
          </cell>
          <cell r="AY86">
            <v>99999999999999</v>
          </cell>
        </row>
        <row r="87">
          <cell r="AX87">
            <v>21</v>
          </cell>
          <cell r="AY87">
            <v>99999999999999</v>
          </cell>
        </row>
        <row r="88">
          <cell r="AX88">
            <v>22</v>
          </cell>
          <cell r="AY88">
            <v>99999999999999</v>
          </cell>
        </row>
        <row r="89">
          <cell r="AX89">
            <v>23</v>
          </cell>
          <cell r="AY89">
            <v>99999999999999</v>
          </cell>
        </row>
        <row r="90">
          <cell r="AX90">
            <v>24</v>
          </cell>
          <cell r="AY90">
            <v>99999999999999</v>
          </cell>
        </row>
        <row r="91">
          <cell r="AX91">
            <v>25</v>
          </cell>
          <cell r="AY91">
            <v>99999999999999</v>
          </cell>
        </row>
      </sheetData>
      <sheetData sheetId="8">
        <row r="1">
          <cell r="A1" t="str">
            <v>Nummer</v>
          </cell>
          <cell r="B1" t="str">
            <v>Deutsch</v>
          </cell>
          <cell r="C1" t="str">
            <v>Englisch</v>
          </cell>
          <cell r="D1" t="str">
            <v>Slowakisch</v>
          </cell>
          <cell r="F1" t="str">
            <v>Erklärung</v>
          </cell>
        </row>
        <row r="2">
          <cell r="A2">
            <v>1</v>
          </cell>
          <cell r="B2" t="str">
            <v>Athlet</v>
          </cell>
          <cell r="C2" t="str">
            <v>Athlete</v>
          </cell>
          <cell r="D2" t="str">
            <v>atlet</v>
          </cell>
        </row>
        <row r="3">
          <cell r="A3">
            <v>2</v>
          </cell>
          <cell r="B3" t="str">
            <v>Vers.</v>
          </cell>
          <cell r="C3" t="str">
            <v>Atpt,</v>
          </cell>
          <cell r="D3" t="str">
            <v>pokus</v>
          </cell>
        </row>
        <row r="4">
          <cell r="A4">
            <v>3</v>
          </cell>
          <cell r="B4" t="str">
            <v>Gew.</v>
          </cell>
          <cell r="C4" t="str">
            <v>Wght.</v>
          </cell>
          <cell r="D4" t="str">
            <v>váha, hmotnos?</v>
          </cell>
        </row>
        <row r="5">
          <cell r="A5">
            <v>4</v>
          </cell>
          <cell r="B5" t="str">
            <v>Pl.</v>
          </cell>
          <cell r="C5" t="str">
            <v>Pl.</v>
          </cell>
          <cell r="D5" t="str">
            <v>Pl.</v>
          </cell>
        </row>
        <row r="6">
          <cell r="A6">
            <v>5</v>
          </cell>
          <cell r="B6" t="str">
            <v>Gruppe</v>
          </cell>
          <cell r="C6" t="str">
            <v>Group</v>
          </cell>
          <cell r="D6" t="str">
            <v>skupina</v>
          </cell>
        </row>
        <row r="7">
          <cell r="A7">
            <v>6</v>
          </cell>
          <cell r="B7" t="str">
            <v>Name</v>
          </cell>
          <cell r="C7" t="str">
            <v>Name</v>
          </cell>
          <cell r="D7" t="str">
            <v>meno</v>
          </cell>
        </row>
        <row r="8">
          <cell r="A8">
            <v>7</v>
          </cell>
          <cell r="B8" t="str">
            <v>Körp.</v>
          </cell>
          <cell r="C8" t="str">
            <v>Body</v>
          </cell>
          <cell r="D8" t="str">
            <v>telesná hmotnos?</v>
          </cell>
        </row>
        <row r="9">
          <cell r="A9">
            <v>8</v>
          </cell>
          <cell r="B9" t="str">
            <v>Gew.</v>
          </cell>
          <cell r="C9" t="str">
            <v>Wght.</v>
          </cell>
          <cell r="D9" t="str">
            <v>váha, hmotnos?</v>
          </cell>
        </row>
        <row r="10">
          <cell r="A10">
            <v>9</v>
          </cell>
          <cell r="B10" t="str">
            <v>S.F.</v>
          </cell>
          <cell r="C10" t="str">
            <v>S.F.</v>
          </cell>
          <cell r="D10" t="str">
            <v>S.K.</v>
          </cell>
        </row>
        <row r="11">
          <cell r="A11">
            <v>10</v>
          </cell>
          <cell r="B11" t="str">
            <v>M.F.</v>
          </cell>
          <cell r="C11" t="str">
            <v>M.F.</v>
          </cell>
          <cell r="D11" t="str">
            <v>M.K.</v>
          </cell>
        </row>
        <row r="12">
          <cell r="A12">
            <v>11</v>
          </cell>
          <cell r="B12" t="str">
            <v>Zw.K.</v>
          </cell>
          <cell r="C12" t="str">
            <v>Total</v>
          </cell>
          <cell r="D12" t="str">
            <v>dvojboj</v>
          </cell>
        </row>
        <row r="13">
          <cell r="A13">
            <v>12</v>
          </cell>
          <cell r="B13" t="str">
            <v>Punkte</v>
          </cell>
          <cell r="C13" t="str">
            <v>Points</v>
          </cell>
          <cell r="D13" t="str">
            <v>body</v>
          </cell>
        </row>
        <row r="14">
          <cell r="A14">
            <v>13</v>
          </cell>
          <cell r="B14" t="str">
            <v>1.V.</v>
          </cell>
          <cell r="C14" t="str">
            <v>1.A.</v>
          </cell>
          <cell r="D14" t="str">
            <v>1.p.</v>
          </cell>
        </row>
        <row r="15">
          <cell r="A15">
            <v>14</v>
          </cell>
          <cell r="B15" t="str">
            <v>2.V.</v>
          </cell>
          <cell r="C15" t="str">
            <v>2.A.</v>
          </cell>
          <cell r="D15" t="str">
            <v>2.p.</v>
          </cell>
        </row>
        <row r="16">
          <cell r="A16">
            <v>15</v>
          </cell>
          <cell r="B16" t="str">
            <v>3.V.</v>
          </cell>
          <cell r="C16" t="str">
            <v>3.A.</v>
          </cell>
          <cell r="D16" t="str">
            <v>3.p.</v>
          </cell>
        </row>
        <row r="17">
          <cell r="A17">
            <v>16</v>
          </cell>
          <cell r="B17" t="str">
            <v>Reißen</v>
          </cell>
          <cell r="C17" t="str">
            <v>Snatch</v>
          </cell>
          <cell r="D17" t="str">
            <v>trh</v>
          </cell>
        </row>
        <row r="18">
          <cell r="A18">
            <v>17</v>
          </cell>
          <cell r="B18" t="str">
            <v>Stoßen</v>
          </cell>
          <cell r="C18" t="str">
            <v>Clean and Jerk</v>
          </cell>
          <cell r="D18" t="str">
            <v>nadhod</v>
          </cell>
        </row>
        <row r="19">
          <cell r="A19">
            <v>18</v>
          </cell>
          <cell r="B19" t="str">
            <v>Uhrzeit:</v>
          </cell>
          <cell r="C19" t="str">
            <v>Time:</v>
          </cell>
          <cell r="D19" t="str">
            <v>?as</v>
          </cell>
        </row>
        <row r="20">
          <cell r="A20">
            <v>19</v>
          </cell>
          <cell r="B20" t="str">
            <v>#Vers.</v>
          </cell>
          <cell r="C20" t="str">
            <v>#Atpt.</v>
          </cell>
          <cell r="D20" t="str">
            <v>po?íta? pokusy</v>
          </cell>
        </row>
        <row r="21">
          <cell r="A21">
            <v>20</v>
          </cell>
          <cell r="B21" t="str">
            <v>Verein</v>
          </cell>
          <cell r="C21" t="str">
            <v>Club</v>
          </cell>
          <cell r="D21" t="str">
            <v>klub</v>
          </cell>
        </row>
        <row r="22">
          <cell r="A22">
            <v>21</v>
          </cell>
          <cell r="B22" t="str">
            <v>Pass</v>
          </cell>
          <cell r="C22" t="str">
            <v>Pass</v>
          </cell>
          <cell r="D22" t="str">
            <v>pas</v>
          </cell>
        </row>
        <row r="23">
          <cell r="A23">
            <v>22</v>
          </cell>
          <cell r="B23" t="str">
            <v>/ID</v>
          </cell>
          <cell r="C23" t="str">
            <v>/ID</v>
          </cell>
          <cell r="D23" t="str">
            <v/>
          </cell>
        </row>
        <row r="24">
          <cell r="A24">
            <v>23</v>
          </cell>
          <cell r="B24" t="str">
            <v>Nation</v>
          </cell>
          <cell r="C24" t="str">
            <v>Nation</v>
          </cell>
          <cell r="D24" t="str">
            <v>národnos?</v>
          </cell>
        </row>
        <row r="25">
          <cell r="A25">
            <v>24</v>
          </cell>
          <cell r="B25" t="str">
            <v>1.Versuch</v>
          </cell>
          <cell r="C25" t="str">
            <v>1.attempt</v>
          </cell>
          <cell r="D25" t="str">
            <v>1.pokus</v>
          </cell>
        </row>
        <row r="26">
          <cell r="A26">
            <v>25</v>
          </cell>
          <cell r="B26" t="str">
            <v>2.Versuch</v>
          </cell>
          <cell r="C26" t="str">
            <v>2.attempt</v>
          </cell>
          <cell r="D26" t="str">
            <v>2.pokus</v>
          </cell>
        </row>
        <row r="27">
          <cell r="A27">
            <v>26</v>
          </cell>
          <cell r="B27" t="str">
            <v>3.Versuch</v>
          </cell>
          <cell r="C27" t="str">
            <v>3.attempt</v>
          </cell>
          <cell r="D27" t="str">
            <v>3.pokus</v>
          </cell>
        </row>
        <row r="28">
          <cell r="A28">
            <v>27</v>
          </cell>
          <cell r="B28" t="str">
            <v>Wenn gültig</v>
          </cell>
          <cell r="C28" t="str">
            <v>if successfull</v>
          </cell>
          <cell r="D28" t="str">
            <v>platný</v>
          </cell>
        </row>
        <row r="29">
          <cell r="A29">
            <v>28</v>
          </cell>
          <cell r="B29" t="str">
            <v>im Stoßen</v>
          </cell>
          <cell r="C29" t="str">
            <v>in clean and jerk</v>
          </cell>
          <cell r="D29" t="str">
            <v>v nadhode</v>
          </cell>
        </row>
        <row r="30">
          <cell r="A30">
            <v>29</v>
          </cell>
          <cell r="B30" t="str">
            <v>im Reißen</v>
          </cell>
          <cell r="C30" t="str">
            <v>in snatch</v>
          </cell>
          <cell r="D30" t="str">
            <v>v trhu</v>
          </cell>
        </row>
        <row r="31">
          <cell r="A31">
            <v>30</v>
          </cell>
          <cell r="B31" t="str">
            <v>im Zweikampf</v>
          </cell>
          <cell r="C31" t="str">
            <v>in total</v>
          </cell>
          <cell r="D31" t="str">
            <v>v dvojboji</v>
          </cell>
        </row>
        <row r="32">
          <cell r="A32">
            <v>31</v>
          </cell>
          <cell r="B32" t="str">
            <v>Versuch</v>
          </cell>
          <cell r="C32" t="str">
            <v>attempt</v>
          </cell>
          <cell r="D32" t="str">
            <v>pokus</v>
          </cell>
        </row>
        <row r="33">
          <cell r="A33">
            <v>32</v>
          </cell>
          <cell r="B33" t="str">
            <v>in Gruppe</v>
          </cell>
          <cell r="C33" t="str">
            <v>in group</v>
          </cell>
          <cell r="D33" t="str">
            <v>v skupine</v>
          </cell>
        </row>
        <row r="34">
          <cell r="A34">
            <v>33</v>
          </cell>
          <cell r="B34" t="str">
            <v>nach Sinclairpunkten</v>
          </cell>
          <cell r="C34" t="str">
            <v>by sinclair-points</v>
          </cell>
          <cell r="D34" t="str">
            <v>pod?a Sinclairových bodov</v>
          </cell>
        </row>
        <row r="35">
          <cell r="A35">
            <v>34</v>
          </cell>
          <cell r="B35" t="str">
            <v xml:space="preserve">noch </v>
          </cell>
          <cell r="C35" t="str">
            <v/>
          </cell>
          <cell r="D35" t="str">
            <v>ešte</v>
          </cell>
        </row>
        <row r="36">
          <cell r="A36">
            <v>35</v>
          </cell>
          <cell r="B36" t="str">
            <v>Konkurrent</v>
          </cell>
          <cell r="C36" t="str">
            <v>competitor</v>
          </cell>
          <cell r="D36" t="str">
            <v>sú?ažiaci</v>
          </cell>
        </row>
        <row r="37">
          <cell r="A37">
            <v>36</v>
          </cell>
          <cell r="B37" t="str">
            <v>Konkurrenten</v>
          </cell>
          <cell r="C37" t="str">
            <v>competitors</v>
          </cell>
          <cell r="D37" t="str">
            <v>sú?ažiaci</v>
          </cell>
          <cell r="F37" t="str">
            <v>zweizeilig</v>
          </cell>
        </row>
        <row r="38">
          <cell r="A38">
            <v>37</v>
          </cell>
          <cell r="B38" t="str">
            <v/>
          </cell>
          <cell r="C38" t="str">
            <v>in competition</v>
          </cell>
          <cell r="D38" t="str">
            <v>v sú?aži</v>
          </cell>
          <cell r="F38" t="str">
            <v>zweizeilig</v>
          </cell>
        </row>
        <row r="39">
          <cell r="A39">
            <v>38</v>
          </cell>
          <cell r="B39" t="str">
            <v>nach Melzerpunkten</v>
          </cell>
          <cell r="C39" t="str">
            <v>by sinclair/melzer</v>
          </cell>
          <cell r="D39" t="str">
            <v>pod?a Sinclairových bodov</v>
          </cell>
        </row>
        <row r="40">
          <cell r="A40">
            <v>39</v>
          </cell>
          <cell r="B40" t="str">
            <v>Min. Pause</v>
          </cell>
          <cell r="C40" t="str">
            <v>min. break</v>
          </cell>
          <cell r="D40" t="str">
            <v>min.prestávka</v>
          </cell>
        </row>
        <row r="41">
          <cell r="A41">
            <v>40</v>
          </cell>
          <cell r="B41" t="str">
            <v>Nr.</v>
          </cell>
          <cell r="C41" t="str">
            <v>no.</v>
          </cell>
          <cell r="D41" t="str">
            <v>?íslo</v>
          </cell>
        </row>
        <row r="42">
          <cell r="A42">
            <v>41</v>
          </cell>
          <cell r="B42" t="str">
            <v>Kat.</v>
          </cell>
          <cell r="C42" t="str">
            <v>cat.</v>
          </cell>
          <cell r="D42" t="str">
            <v>katgória</v>
          </cell>
        </row>
        <row r="43">
          <cell r="A43">
            <v>42</v>
          </cell>
          <cell r="B43" t="str">
            <v>R e i ß e n</v>
          </cell>
          <cell r="C43" t="str">
            <v>s n a t c h</v>
          </cell>
          <cell r="D43" t="str">
            <v>trh</v>
          </cell>
        </row>
        <row r="44">
          <cell r="A44">
            <v>43</v>
          </cell>
          <cell r="B44" t="str">
            <v>S t o ß e n</v>
          </cell>
          <cell r="C44" t="str">
            <v>c l e a n   a n d   j e r k</v>
          </cell>
          <cell r="D44" t="str">
            <v>nadhod</v>
          </cell>
        </row>
        <row r="45">
          <cell r="A45">
            <v>44</v>
          </cell>
          <cell r="B45" t="str">
            <v>Körper</v>
          </cell>
          <cell r="C45" t="str">
            <v>Body</v>
          </cell>
          <cell r="D45" t="str">
            <v>telo</v>
          </cell>
        </row>
        <row r="46">
          <cell r="A46">
            <v>45</v>
          </cell>
          <cell r="B46" t="str">
            <v>Gewicht</v>
          </cell>
          <cell r="C46" t="str">
            <v>Weight</v>
          </cell>
          <cell r="D46" t="str">
            <v>váha, hmotnos?</v>
          </cell>
        </row>
        <row r="47">
          <cell r="A47">
            <v>46</v>
          </cell>
          <cell r="B47" t="str">
            <v>Geb.</v>
          </cell>
          <cell r="C47" t="str">
            <v>Year</v>
          </cell>
          <cell r="D47" t="str">
            <v xml:space="preserve"> dátum narodenia</v>
          </cell>
          <cell r="F47" t="str">
            <v>zweizeilig</v>
          </cell>
        </row>
        <row r="48">
          <cell r="A48">
            <v>47</v>
          </cell>
          <cell r="B48" t="str">
            <v>Jahr</v>
          </cell>
          <cell r="C48" t="str">
            <v>o.b.</v>
          </cell>
          <cell r="D48" t="str">
            <v>rok</v>
          </cell>
          <cell r="F48" t="str">
            <v>zweizeilig</v>
          </cell>
        </row>
        <row r="49">
          <cell r="A49">
            <v>48</v>
          </cell>
          <cell r="B49" t="str">
            <v>Sinclair</v>
          </cell>
          <cell r="C49" t="str">
            <v>Sinclair</v>
          </cell>
          <cell r="D49" t="str">
            <v>sinclair</v>
          </cell>
        </row>
        <row r="50">
          <cell r="A50">
            <v>49</v>
          </cell>
          <cell r="B50" t="str">
            <v>Melzer</v>
          </cell>
          <cell r="C50" t="str">
            <v>Melzer</v>
          </cell>
          <cell r="D50" t="str">
            <v>meizer</v>
          </cell>
        </row>
        <row r="51">
          <cell r="A51">
            <v>50</v>
          </cell>
          <cell r="B51" t="str">
            <v>Platzierung</v>
          </cell>
          <cell r="C51" t="str">
            <v>Ranking</v>
          </cell>
          <cell r="D51" t="str">
            <v>poradie</v>
          </cell>
        </row>
        <row r="52">
          <cell r="A52">
            <v>51</v>
          </cell>
          <cell r="B52" t="str">
            <v>Paß</v>
          </cell>
          <cell r="C52" t="str">
            <v>ID</v>
          </cell>
          <cell r="D52" t="str">
            <v>pas</v>
          </cell>
        </row>
        <row r="53">
          <cell r="A53">
            <v>52</v>
          </cell>
          <cell r="B53" t="str">
            <v>Sinclair Gesamt</v>
          </cell>
          <cell r="C53" t="str">
            <v>Sinclair, all competitors</v>
          </cell>
          <cell r="D53" t="str">
            <v>poradie pod?a sinclaira</v>
          </cell>
        </row>
        <row r="54">
          <cell r="A54">
            <v>53</v>
          </cell>
          <cell r="B54" t="str">
            <v>Melzer Gesamt</v>
          </cell>
          <cell r="C54" t="str">
            <v>Melzer, all competitors</v>
          </cell>
          <cell r="D54" t="str">
            <v>poradie pod?a melzera</v>
          </cell>
        </row>
        <row r="55">
          <cell r="A55">
            <v>54</v>
          </cell>
          <cell r="B55" t="str">
            <v>Hauptkampfrichter</v>
          </cell>
          <cell r="C55" t="str">
            <v>Main-Referee</v>
          </cell>
          <cell r="D55" t="str">
            <v>hlavný rozhodca</v>
          </cell>
        </row>
        <row r="56">
          <cell r="A56">
            <v>55</v>
          </cell>
          <cell r="B56" t="str">
            <v>Seitenrichter</v>
          </cell>
          <cell r="C56" t="str">
            <v>Side-Referee</v>
          </cell>
          <cell r="D56" t="str">
            <v>postranný rozhodca</v>
          </cell>
        </row>
        <row r="57">
          <cell r="A57">
            <v>56</v>
          </cell>
          <cell r="B57" t="str">
            <v>Listenführer</v>
          </cell>
          <cell r="C57" t="str">
            <v>Protocoller</v>
          </cell>
          <cell r="D57" t="str">
            <v>zapisovate?</v>
          </cell>
        </row>
        <row r="58">
          <cell r="A58">
            <v>57</v>
          </cell>
          <cell r="B58" t="str">
            <v>Datum:</v>
          </cell>
          <cell r="C58" t="str">
            <v>Date:</v>
          </cell>
          <cell r="D58" t="str">
            <v>dátum</v>
          </cell>
        </row>
        <row r="59">
          <cell r="A59">
            <v>58</v>
          </cell>
          <cell r="B59" t="str">
            <v>Konkurrenz:</v>
          </cell>
          <cell r="C59" t="str">
            <v>Competition:</v>
          </cell>
          <cell r="D59" t="str">
            <v>sú?ažiaci</v>
          </cell>
        </row>
        <row r="60">
          <cell r="A60">
            <v>59</v>
          </cell>
          <cell r="B60" t="str">
            <v>Beginn:</v>
          </cell>
          <cell r="C60" t="str">
            <v>Start:</v>
          </cell>
          <cell r="D60" t="str">
            <v>za?iatok</v>
          </cell>
        </row>
        <row r="61">
          <cell r="A61">
            <v>60</v>
          </cell>
          <cell r="B61" t="str">
            <v>Ende:</v>
          </cell>
          <cell r="C61" t="str">
            <v>End:</v>
          </cell>
          <cell r="D61" t="str">
            <v>koniec</v>
          </cell>
        </row>
        <row r="62">
          <cell r="A62">
            <v>61</v>
          </cell>
          <cell r="B62" t="str">
            <v>ÖGV</v>
          </cell>
          <cell r="C62" t="str">
            <v>ÖGV</v>
          </cell>
          <cell r="D62" t="str">
            <v>Rakúsky zväz vzpierania</v>
          </cell>
          <cell r="F62" t="str">
            <v>Keine Übersetzung, eventuell Anpassung für Verband/Land</v>
          </cell>
        </row>
        <row r="63">
          <cell r="A63">
            <v>62</v>
          </cell>
          <cell r="B63" t="str">
            <v>Austragungsort:</v>
          </cell>
          <cell r="C63" t="str">
            <v>Place of competition:</v>
          </cell>
          <cell r="D63" t="str">
            <v>miesto sú?aže</v>
          </cell>
        </row>
        <row r="64">
          <cell r="A64">
            <v>63</v>
          </cell>
          <cell r="B64" t="str">
            <v>Geburtsjahr</v>
          </cell>
          <cell r="C64" t="str">
            <v>Year of Birth</v>
          </cell>
          <cell r="D64" t="str">
            <v>dátum narodenia</v>
          </cell>
        </row>
        <row r="65">
          <cell r="A65">
            <v>64</v>
          </cell>
          <cell r="B65" t="str">
            <v xml:space="preserve">Gewicht </v>
          </cell>
          <cell r="C65" t="str">
            <v>Bd.Wght.</v>
          </cell>
          <cell r="D65" t="str">
            <v>telesná hmotnos?</v>
          </cell>
          <cell r="F65" t="str">
            <v>Körpergewicht</v>
          </cell>
        </row>
        <row r="66">
          <cell r="A66">
            <v>65</v>
          </cell>
          <cell r="B66" t="str">
            <v>Alter</v>
          </cell>
          <cell r="C66" t="str">
            <v>Age</v>
          </cell>
          <cell r="D66" t="str">
            <v>vek</v>
          </cell>
        </row>
        <row r="67">
          <cell r="A67">
            <v>66</v>
          </cell>
          <cell r="B67" t="str">
            <v>Zweikampf</v>
          </cell>
          <cell r="C67" t="str">
            <v>Total</v>
          </cell>
          <cell r="D67" t="str">
            <v>dvojboj</v>
          </cell>
        </row>
        <row r="68">
          <cell r="A68">
            <v>67</v>
          </cell>
          <cell r="B68" t="str">
            <v>MW-PKT</v>
          </cell>
          <cell r="C68" t="str">
            <v>TeamPTS</v>
          </cell>
          <cell r="D68" t="str">
            <v>hodnotenie družstva</v>
          </cell>
          <cell r="F68" t="str">
            <v>Mannschaftswertungspunkte, Abkürzung</v>
          </cell>
        </row>
        <row r="69">
          <cell r="A69">
            <v>68</v>
          </cell>
          <cell r="B69" t="str">
            <v>Stoßen</v>
          </cell>
          <cell r="C69" t="str">
            <v>C&amp;J</v>
          </cell>
          <cell r="D69" t="str">
            <v>nadhod</v>
          </cell>
          <cell r="F69" t="str">
            <v>Stoßen, engl. Abgekürzt</v>
          </cell>
        </row>
        <row r="70">
          <cell r="A70">
            <v>69</v>
          </cell>
          <cell r="B70" t="str">
            <v>Wertung</v>
          </cell>
          <cell r="C70" t="str">
            <v>Ranking Type</v>
          </cell>
          <cell r="D70" t="str">
            <v>hodnotenie družstva</v>
          </cell>
        </row>
        <row r="71">
          <cell r="A71">
            <v>70</v>
          </cell>
          <cell r="B71" t="str">
            <v>Ergebnisliste</v>
          </cell>
          <cell r="C71" t="str">
            <v>Result List</v>
          </cell>
          <cell r="D71" t="str">
            <v>výsledková listina</v>
          </cell>
        </row>
        <row r="72">
          <cell r="A72">
            <v>71</v>
          </cell>
          <cell r="B72" t="str">
            <v>Drucken nur bis Platzierung:</v>
          </cell>
          <cell r="C72" t="str">
            <v>Print only to rank:</v>
          </cell>
          <cell r="D72" t="str">
            <v>tla? pod?a poradia</v>
          </cell>
        </row>
        <row r="73">
          <cell r="A73">
            <v>72</v>
          </cell>
          <cell r="B73" t="str">
            <v>Zeilen/Seite</v>
          </cell>
          <cell r="C73" t="str">
            <v>lines/page</v>
          </cell>
          <cell r="D73" t="str">
            <v>cie?/strana</v>
          </cell>
        </row>
        <row r="74">
          <cell r="A74">
            <v>73</v>
          </cell>
          <cell r="B74" t="str">
            <v>Zeilen</v>
          </cell>
          <cell r="C74" t="str">
            <v>lines</v>
          </cell>
          <cell r="D74" t="str">
            <v>cie?</v>
          </cell>
        </row>
        <row r="75">
          <cell r="A75">
            <v>74</v>
          </cell>
          <cell r="B75" t="str">
            <v>Seiten</v>
          </cell>
          <cell r="C75" t="str">
            <v>pages</v>
          </cell>
          <cell r="D75" t="str">
            <v>strana</v>
          </cell>
        </row>
        <row r="76">
          <cell r="A76">
            <v>75</v>
          </cell>
          <cell r="B76" t="str">
            <v>Körpergewicht</v>
          </cell>
          <cell r="C76" t="str">
            <v>Bodyweight</v>
          </cell>
          <cell r="D76" t="str">
            <v>Bodyweight</v>
          </cell>
        </row>
        <row r="77">
          <cell r="A77">
            <v>76</v>
          </cell>
          <cell r="B77" t="str">
            <v>Sinclair/Melzer Faktor</v>
          </cell>
          <cell r="C77" t="str">
            <v>Sinclair/Melzer coeffizient</v>
          </cell>
          <cell r="D77" t="str">
            <v>melzerov koeficient</v>
          </cell>
        </row>
        <row r="78">
          <cell r="A78">
            <v>77</v>
          </cell>
          <cell r="B78" t="str">
            <v>Sinclair Faktor</v>
          </cell>
          <cell r="C78" t="str">
            <v>Sinclaur coeffizient</v>
          </cell>
          <cell r="D78" t="str">
            <v>sinclairov koeficient</v>
          </cell>
        </row>
        <row r="79">
          <cell r="A79">
            <v>78</v>
          </cell>
          <cell r="B79" t="str">
            <v>Pass/ID</v>
          </cell>
          <cell r="C79" t="str">
            <v>Pass/ID</v>
          </cell>
          <cell r="D79" t="str">
            <v>pas</v>
          </cell>
        </row>
        <row r="80">
          <cell r="A80">
            <v>79</v>
          </cell>
          <cell r="B80" t="str">
            <v>Reißen, 1. Versuch</v>
          </cell>
          <cell r="C80" t="str">
            <v>Snatch, 1. Attempt</v>
          </cell>
          <cell r="D80" t="str">
            <v>Trh, 1.Pokus</v>
          </cell>
        </row>
        <row r="81">
          <cell r="A81">
            <v>80</v>
          </cell>
          <cell r="B81" t="str">
            <v>Reißen, 2. Versuch</v>
          </cell>
          <cell r="C81" t="str">
            <v>Snatch, 2. Attempt</v>
          </cell>
          <cell r="D81" t="str">
            <v>Trh, 2.Pokus</v>
          </cell>
        </row>
        <row r="82">
          <cell r="A82">
            <v>81</v>
          </cell>
          <cell r="B82" t="str">
            <v>Reißen, 3. Versuch</v>
          </cell>
          <cell r="C82" t="str">
            <v>Snatch, 3. Attempt</v>
          </cell>
          <cell r="D82" t="str">
            <v>Trh, 3.Pokus</v>
          </cell>
        </row>
        <row r="83">
          <cell r="A83">
            <v>82</v>
          </cell>
          <cell r="B83" t="str">
            <v>Stoßen, 1. Versuch</v>
          </cell>
          <cell r="C83" t="str">
            <v>C&amp;J, 1. Attempt</v>
          </cell>
          <cell r="D83" t="str">
            <v>Nadhod, 1.Pokus</v>
          </cell>
        </row>
        <row r="84">
          <cell r="A84">
            <v>83</v>
          </cell>
          <cell r="B84" t="str">
            <v>Stoßen, 2. Versuch</v>
          </cell>
          <cell r="C84" t="str">
            <v>C&amp;J, 2. Attempt</v>
          </cell>
          <cell r="D84" t="str">
            <v>Nadhod, 2.Pokus</v>
          </cell>
        </row>
        <row r="85">
          <cell r="A85">
            <v>84</v>
          </cell>
          <cell r="B85" t="str">
            <v>Stoßen, 3. Versuch</v>
          </cell>
          <cell r="C85" t="str">
            <v>C&amp;J, 3. Attempt</v>
          </cell>
          <cell r="D85" t="str">
            <v>Nadhod, 3.Pokus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</row>
        <row r="91">
          <cell r="A91">
            <v>90</v>
          </cell>
        </row>
        <row r="92">
          <cell r="A92">
            <v>91</v>
          </cell>
        </row>
        <row r="93">
          <cell r="A93">
            <v>92</v>
          </cell>
        </row>
        <row r="94">
          <cell r="A94">
            <v>93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</row>
        <row r="98">
          <cell r="A98">
            <v>97</v>
          </cell>
        </row>
        <row r="99">
          <cell r="A99">
            <v>98</v>
          </cell>
        </row>
        <row r="100">
          <cell r="A100">
            <v>99</v>
          </cell>
        </row>
        <row r="101">
          <cell r="A101">
            <v>100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>
        <row r="2">
          <cell r="I2">
            <v>27</v>
          </cell>
        </row>
        <row r="11">
          <cell r="A11" t="str">
            <v>U9-U13W</v>
          </cell>
          <cell r="B11">
            <v>21</v>
          </cell>
          <cell r="C11">
            <v>1</v>
          </cell>
          <cell r="E11">
            <v>1</v>
          </cell>
          <cell r="F11" t="str">
            <v>Klubmeister</v>
          </cell>
          <cell r="H11" t="str">
            <v>SP</v>
          </cell>
          <cell r="J11" t="str">
            <v>Gruppe</v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 t="str">
            <v/>
          </cell>
          <cell r="P11" t="str">
            <v/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/>
          </cell>
          <cell r="X11" t="str">
            <v/>
          </cell>
          <cell r="Y11" t="str">
            <v/>
          </cell>
          <cell r="Z11" t="str">
            <v/>
          </cell>
        </row>
        <row r="12">
          <cell r="A12" t="str">
            <v>U15W</v>
          </cell>
          <cell r="B12">
            <v>22</v>
          </cell>
          <cell r="C12">
            <v>1</v>
          </cell>
          <cell r="E12">
            <v>2</v>
          </cell>
          <cell r="F12" t="str">
            <v>Meister der Meister</v>
          </cell>
          <cell r="H12" t="str">
            <v>SP</v>
          </cell>
          <cell r="J12" t="str">
            <v>Gruppe</v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 t="str">
            <v/>
          </cell>
          <cell r="P12" t="str">
            <v/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</row>
        <row r="13">
          <cell r="A13" t="str">
            <v>U17W</v>
          </cell>
          <cell r="B13">
            <v>23</v>
          </cell>
          <cell r="C13">
            <v>1</v>
          </cell>
          <cell r="E13">
            <v>3</v>
          </cell>
          <cell r="F13" t="str">
            <v>Gäste</v>
          </cell>
          <cell r="H13" t="str">
            <v>SP</v>
          </cell>
          <cell r="J13" t="str">
            <v>Gruppe</v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</row>
        <row r="14">
          <cell r="A14" t="str">
            <v>KLMW</v>
          </cell>
          <cell r="B14">
            <v>24</v>
          </cell>
          <cell r="C14">
            <v>1</v>
          </cell>
          <cell r="E14">
            <v>4</v>
          </cell>
          <cell r="F14" t="str">
            <v/>
          </cell>
          <cell r="H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</row>
        <row r="15">
          <cell r="A15" t="str">
            <v>MDMW</v>
          </cell>
          <cell r="B15">
            <v>25</v>
          </cell>
          <cell r="C15">
            <v>1</v>
          </cell>
          <cell r="E15">
            <v>5</v>
          </cell>
          <cell r="F15" t="str">
            <v/>
          </cell>
          <cell r="H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</row>
        <row r="16">
          <cell r="A16" t="str">
            <v>GASTW</v>
          </cell>
          <cell r="B16">
            <v>26</v>
          </cell>
          <cell r="C16">
            <v>1</v>
          </cell>
          <cell r="E16">
            <v>6</v>
          </cell>
          <cell r="F16" t="str">
            <v/>
          </cell>
          <cell r="H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</row>
        <row r="17">
          <cell r="A17" t="str">
            <v>U9-U13M</v>
          </cell>
          <cell r="B17">
            <v>27</v>
          </cell>
          <cell r="C17">
            <v>1</v>
          </cell>
          <cell r="E17">
            <v>7</v>
          </cell>
          <cell r="F17" t="str">
            <v/>
          </cell>
          <cell r="H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</row>
        <row r="18">
          <cell r="A18" t="str">
            <v>U15M</v>
          </cell>
          <cell r="B18">
            <v>28</v>
          </cell>
          <cell r="C18">
            <v>2</v>
          </cell>
          <cell r="E18">
            <v>8</v>
          </cell>
          <cell r="F18" t="str">
            <v/>
          </cell>
          <cell r="H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</row>
        <row r="19">
          <cell r="A19" t="str">
            <v>U17M</v>
          </cell>
          <cell r="B19">
            <v>29</v>
          </cell>
          <cell r="C19">
            <v>2</v>
          </cell>
          <cell r="E19">
            <v>9</v>
          </cell>
          <cell r="F19" t="str">
            <v/>
          </cell>
          <cell r="H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</row>
        <row r="20">
          <cell r="A20" t="str">
            <v>KLM_M</v>
          </cell>
          <cell r="B20">
            <v>30</v>
          </cell>
          <cell r="C20">
            <v>2</v>
          </cell>
          <cell r="E20">
            <v>10</v>
          </cell>
          <cell r="F20" t="str">
            <v/>
          </cell>
          <cell r="H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</row>
        <row r="21">
          <cell r="A21" t="str">
            <v>MDM_M</v>
          </cell>
          <cell r="B21">
            <v>31</v>
          </cell>
          <cell r="C21">
            <v>2</v>
          </cell>
          <cell r="E21">
            <v>11</v>
          </cell>
          <cell r="F21" t="str">
            <v/>
          </cell>
          <cell r="H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 t="str">
            <v/>
          </cell>
          <cell r="X21" t="str">
            <v/>
          </cell>
          <cell r="Y21" t="str">
            <v/>
          </cell>
          <cell r="Z21" t="str">
            <v/>
          </cell>
        </row>
        <row r="22">
          <cell r="A22" t="str">
            <v>GASTM</v>
          </cell>
          <cell r="B22">
            <v>32</v>
          </cell>
          <cell r="C22">
            <v>2</v>
          </cell>
          <cell r="E22">
            <v>12</v>
          </cell>
          <cell r="F22" t="str">
            <v/>
          </cell>
          <cell r="H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</row>
        <row r="23">
          <cell r="A23" t="str">
            <v/>
          </cell>
          <cell r="B23" t="str">
            <v/>
          </cell>
          <cell r="C23" t="str">
            <v/>
          </cell>
          <cell r="E23">
            <v>13</v>
          </cell>
          <cell r="F23" t="str">
            <v/>
          </cell>
          <cell r="H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</row>
        <row r="24">
          <cell r="A24" t="str">
            <v/>
          </cell>
          <cell r="B24" t="str">
            <v/>
          </cell>
          <cell r="C24" t="str">
            <v/>
          </cell>
          <cell r="E24">
            <v>14</v>
          </cell>
          <cell r="F24" t="str">
            <v/>
          </cell>
          <cell r="H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 t="str">
            <v/>
          </cell>
          <cell r="X24" t="str">
            <v/>
          </cell>
          <cell r="Y24" t="str">
            <v/>
          </cell>
          <cell r="Z24" t="str">
            <v/>
          </cell>
        </row>
        <row r="25">
          <cell r="A25" t="str">
            <v/>
          </cell>
          <cell r="B25" t="str">
            <v/>
          </cell>
          <cell r="C25" t="str">
            <v/>
          </cell>
        </row>
        <row r="26">
          <cell r="A26" t="str">
            <v/>
          </cell>
          <cell r="B26" t="str">
            <v/>
          </cell>
          <cell r="C26" t="str">
            <v/>
          </cell>
        </row>
        <row r="27">
          <cell r="A27" t="str">
            <v/>
          </cell>
          <cell r="B27" t="str">
            <v/>
          </cell>
          <cell r="C27" t="str">
            <v/>
          </cell>
        </row>
        <row r="28">
          <cell r="A28" t="str">
            <v/>
          </cell>
          <cell r="B28" t="str">
            <v/>
          </cell>
          <cell r="C28" t="str">
            <v/>
          </cell>
          <cell r="S28" t="str">
            <v>P</v>
          </cell>
        </row>
        <row r="29">
          <cell r="A29" t="str">
            <v/>
          </cell>
          <cell r="B29" t="str">
            <v/>
          </cell>
          <cell r="C29" t="str">
            <v/>
          </cell>
          <cell r="W29">
            <v>2</v>
          </cell>
        </row>
        <row r="30">
          <cell r="A30" t="str">
            <v/>
          </cell>
          <cell r="B30" t="str">
            <v/>
          </cell>
          <cell r="C30" t="str">
            <v/>
          </cell>
        </row>
        <row r="32">
          <cell r="L32" t="str">
            <v>Klubmeister</v>
          </cell>
          <cell r="M32" t="str">
            <v>Meister der Meister</v>
          </cell>
          <cell r="N32" t="str">
            <v>Gäste</v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</row>
        <row r="33">
          <cell r="E33" t="str">
            <v>MP</v>
          </cell>
          <cell r="F33" t="str">
            <v>nach Melzerpunkten</v>
          </cell>
          <cell r="H33" t="str">
            <v>J</v>
          </cell>
          <cell r="I33" t="str">
            <v>Rang immer ermitteln</v>
          </cell>
        </row>
        <row r="34">
          <cell r="E34" t="str">
            <v>RE</v>
          </cell>
          <cell r="F34" t="str">
            <v>nach Reißleistung (KG)</v>
          </cell>
          <cell r="H34" t="str">
            <v>J</v>
          </cell>
          <cell r="I34" t="str">
            <v>Rang immer ermitteln</v>
          </cell>
        </row>
        <row r="35">
          <cell r="E35" t="str">
            <v>SP</v>
          </cell>
          <cell r="F35" t="str">
            <v>nach Sinclarairpunkten</v>
          </cell>
          <cell r="H35" t="str">
            <v>J</v>
          </cell>
          <cell r="I35" t="str">
            <v>Rang immer ermitteln</v>
          </cell>
        </row>
        <row r="36">
          <cell r="E36" t="str">
            <v>ST</v>
          </cell>
          <cell r="F36" t="str">
            <v>nach Stoßleistung (KG)</v>
          </cell>
          <cell r="H36" t="str">
            <v>J</v>
          </cell>
          <cell r="I36" t="str">
            <v>Rang immer ermitteln</v>
          </cell>
        </row>
        <row r="37">
          <cell r="E37" t="str">
            <v>ZK</v>
          </cell>
          <cell r="F37" t="str">
            <v>nach Zweikampfleistung (KG)</v>
          </cell>
          <cell r="H37" t="str">
            <v>J</v>
          </cell>
          <cell r="I37" t="str">
            <v>Rang immer ermitteln</v>
          </cell>
        </row>
        <row r="40">
          <cell r="A40">
            <v>1</v>
          </cell>
          <cell r="B40" t="str">
            <v>U9-U13M</v>
          </cell>
          <cell r="C40" t="str">
            <v>M377</v>
          </cell>
          <cell r="D40" t="str">
            <v>Kanyka Mario</v>
          </cell>
          <cell r="F40">
            <v>32.5</v>
          </cell>
          <cell r="G40">
            <v>2.6478999999999999</v>
          </cell>
          <cell r="H40">
            <v>17</v>
          </cell>
          <cell r="I40">
            <v>20</v>
          </cell>
          <cell r="J40" t="str">
            <v/>
          </cell>
          <cell r="K40" t="str">
            <v>MÖD</v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</row>
        <row r="41">
          <cell r="A41">
            <v>2</v>
          </cell>
          <cell r="B41" t="str">
            <v>U9-U13M</v>
          </cell>
          <cell r="C41" t="str">
            <v>M343</v>
          </cell>
          <cell r="D41" t="str">
            <v>Legel Thomas</v>
          </cell>
          <cell r="F41">
            <v>33.700000000000003</v>
          </cell>
          <cell r="G41">
            <v>2.5400999999999998</v>
          </cell>
          <cell r="H41">
            <v>12</v>
          </cell>
          <cell r="I41">
            <v>13</v>
          </cell>
          <cell r="J41" t="str">
            <v/>
          </cell>
          <cell r="K41" t="str">
            <v>MÖD</v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</row>
        <row r="42">
          <cell r="A42">
            <v>3</v>
          </cell>
          <cell r="B42" t="str">
            <v/>
          </cell>
          <cell r="C42" t="str">
            <v/>
          </cell>
          <cell r="D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</row>
        <row r="43">
          <cell r="A43">
            <v>4</v>
          </cell>
          <cell r="B43" t="str">
            <v>KLM_M</v>
          </cell>
          <cell r="C43">
            <v>4745</v>
          </cell>
          <cell r="D43" t="str">
            <v>Wallner Matthias</v>
          </cell>
          <cell r="F43">
            <v>94.1</v>
          </cell>
          <cell r="G43">
            <v>1.1403000000000001</v>
          </cell>
          <cell r="H43">
            <v>60</v>
          </cell>
          <cell r="I43">
            <v>80</v>
          </cell>
          <cell r="J43">
            <v>2</v>
          </cell>
          <cell r="K43" t="str">
            <v>MÖD</v>
          </cell>
          <cell r="L43" t="str">
            <v>J</v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</row>
        <row r="44">
          <cell r="A44">
            <v>5</v>
          </cell>
          <cell r="B44" t="str">
            <v>KLM_M</v>
          </cell>
          <cell r="C44" t="str">
            <v>X276</v>
          </cell>
          <cell r="D44" t="str">
            <v>LOVAKOVIC Emanuel</v>
          </cell>
          <cell r="F44">
            <v>91.8</v>
          </cell>
          <cell r="G44">
            <v>1.1526000000000001</v>
          </cell>
          <cell r="H44">
            <v>50</v>
          </cell>
          <cell r="I44">
            <v>70</v>
          </cell>
          <cell r="J44">
            <v>2</v>
          </cell>
          <cell r="K44" t="str">
            <v>MÖD</v>
          </cell>
          <cell r="L44" t="str">
            <v>J</v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</row>
        <row r="45">
          <cell r="A45">
            <v>6</v>
          </cell>
          <cell r="B45" t="str">
            <v/>
          </cell>
          <cell r="C45" t="str">
            <v/>
          </cell>
          <cell r="D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</row>
        <row r="46">
          <cell r="A46">
            <v>7</v>
          </cell>
          <cell r="B46" t="str">
            <v>MDM_M</v>
          </cell>
          <cell r="C46">
            <v>4624</v>
          </cell>
          <cell r="D46" t="str">
            <v>Legel Bernhard</v>
          </cell>
          <cell r="F46">
            <v>71.5</v>
          </cell>
          <cell r="G46">
            <v>1.3156000000000001</v>
          </cell>
          <cell r="H46">
            <v>75</v>
          </cell>
          <cell r="I46">
            <v>100</v>
          </cell>
          <cell r="J46" t="str">
            <v/>
          </cell>
          <cell r="K46" t="str">
            <v>MÖD</v>
          </cell>
          <cell r="L46" t="str">
            <v/>
          </cell>
          <cell r="M46" t="str">
            <v>J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</row>
        <row r="47">
          <cell r="A47">
            <v>8</v>
          </cell>
          <cell r="B47" t="str">
            <v>MDM_M</v>
          </cell>
          <cell r="C47">
            <v>4635</v>
          </cell>
          <cell r="D47" t="str">
            <v>Legel Christoph</v>
          </cell>
          <cell r="F47">
            <v>82.5</v>
          </cell>
          <cell r="G47">
            <v>1.2132000000000001</v>
          </cell>
          <cell r="H47">
            <v>70</v>
          </cell>
          <cell r="I47">
            <v>100</v>
          </cell>
          <cell r="J47" t="str">
            <v/>
          </cell>
          <cell r="K47" t="str">
            <v>MÖD</v>
          </cell>
          <cell r="L47" t="str">
            <v/>
          </cell>
          <cell r="M47" t="str">
            <v>J</v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</row>
        <row r="48">
          <cell r="A48">
            <v>9</v>
          </cell>
          <cell r="B48" t="str">
            <v/>
          </cell>
          <cell r="C48" t="str">
            <v/>
          </cell>
          <cell r="D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</row>
        <row r="49">
          <cell r="A49">
            <v>10</v>
          </cell>
          <cell r="B49" t="str">
            <v>GASTM</v>
          </cell>
          <cell r="C49">
            <v>4586</v>
          </cell>
          <cell r="D49" t="str">
            <v>Ceidl Martin</v>
          </cell>
          <cell r="F49">
            <v>87.3</v>
          </cell>
          <cell r="G49">
            <v>1.1796</v>
          </cell>
          <cell r="H49">
            <v>95</v>
          </cell>
          <cell r="I49">
            <v>120</v>
          </cell>
          <cell r="J49" t="e">
            <v>#N/A</v>
          </cell>
          <cell r="K49" t="str">
            <v>MÖD</v>
          </cell>
          <cell r="L49" t="str">
            <v/>
          </cell>
          <cell r="M49" t="str">
            <v/>
          </cell>
          <cell r="N49" t="str">
            <v>J</v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</row>
        <row r="50">
          <cell r="A50">
            <v>11</v>
          </cell>
          <cell r="B50" t="str">
            <v>GASTM</v>
          </cell>
          <cell r="C50">
            <v>4131</v>
          </cell>
          <cell r="D50" t="str">
            <v>Nussgraber Jürgen</v>
          </cell>
          <cell r="F50">
            <v>91</v>
          </cell>
          <cell r="G50">
            <v>1.1571</v>
          </cell>
          <cell r="H50">
            <v>90</v>
          </cell>
          <cell r="I50">
            <v>120</v>
          </cell>
          <cell r="J50" t="e">
            <v>#N/A</v>
          </cell>
          <cell r="K50" t="str">
            <v>MÖD</v>
          </cell>
          <cell r="L50" t="str">
            <v/>
          </cell>
          <cell r="M50" t="str">
            <v/>
          </cell>
          <cell r="N50" t="str">
            <v>J</v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</row>
        <row r="51">
          <cell r="A51">
            <v>12</v>
          </cell>
          <cell r="B51" t="str">
            <v/>
          </cell>
          <cell r="C51" t="str">
            <v/>
          </cell>
          <cell r="D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</row>
        <row r="52">
          <cell r="A52">
            <v>13</v>
          </cell>
          <cell r="B52" t="str">
            <v/>
          </cell>
          <cell r="C52" t="str">
            <v/>
          </cell>
          <cell r="D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 t="str">
            <v/>
          </cell>
          <cell r="X52" t="str">
            <v/>
          </cell>
          <cell r="Y52" t="str">
            <v/>
          </cell>
        </row>
        <row r="53">
          <cell r="A53">
            <v>14</v>
          </cell>
          <cell r="B53" t="str">
            <v/>
          </cell>
          <cell r="C53" t="str">
            <v/>
          </cell>
          <cell r="D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</row>
        <row r="54">
          <cell r="A54">
            <v>15</v>
          </cell>
          <cell r="B54" t="str">
            <v/>
          </cell>
          <cell r="C54" t="str">
            <v/>
          </cell>
          <cell r="D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</row>
        <row r="55">
          <cell r="A55">
            <v>16</v>
          </cell>
          <cell r="B55" t="str">
            <v/>
          </cell>
          <cell r="C55" t="str">
            <v/>
          </cell>
          <cell r="D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</row>
        <row r="56">
          <cell r="A56">
            <v>17</v>
          </cell>
          <cell r="B56" t="str">
            <v/>
          </cell>
          <cell r="C56" t="str">
            <v/>
          </cell>
          <cell r="D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</row>
        <row r="57">
          <cell r="A57">
            <v>18</v>
          </cell>
          <cell r="B57" t="str">
            <v/>
          </cell>
          <cell r="C57" t="str">
            <v/>
          </cell>
          <cell r="D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</row>
        <row r="58">
          <cell r="A58">
            <v>19</v>
          </cell>
          <cell r="B58" t="str">
            <v/>
          </cell>
          <cell r="C58" t="str">
            <v/>
          </cell>
          <cell r="D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</row>
        <row r="59">
          <cell r="A59">
            <v>20</v>
          </cell>
          <cell r="B59" t="str">
            <v/>
          </cell>
          <cell r="C59" t="str">
            <v/>
          </cell>
          <cell r="D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</row>
        <row r="60">
          <cell r="A60">
            <v>21</v>
          </cell>
          <cell r="B60" t="str">
            <v/>
          </cell>
          <cell r="C60" t="str">
            <v/>
          </cell>
          <cell r="D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 t="str">
            <v/>
          </cell>
          <cell r="X60" t="str">
            <v/>
          </cell>
          <cell r="Y60" t="str">
            <v/>
          </cell>
        </row>
        <row r="61">
          <cell r="A61">
            <v>22</v>
          </cell>
          <cell r="B61" t="str">
            <v/>
          </cell>
          <cell r="C61" t="str">
            <v/>
          </cell>
          <cell r="D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</row>
        <row r="62">
          <cell r="A62">
            <v>23</v>
          </cell>
          <cell r="B62" t="str">
            <v/>
          </cell>
          <cell r="C62" t="str">
            <v/>
          </cell>
          <cell r="D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 t="str">
            <v/>
          </cell>
          <cell r="X62" t="str">
            <v/>
          </cell>
          <cell r="Y62" t="str">
            <v/>
          </cell>
        </row>
        <row r="63">
          <cell r="A63">
            <v>24</v>
          </cell>
          <cell r="B63" t="str">
            <v/>
          </cell>
          <cell r="C63" t="str">
            <v/>
          </cell>
          <cell r="D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 t="str">
            <v/>
          </cell>
          <cell r="X63" t="str">
            <v/>
          </cell>
          <cell r="Y63" t="str">
            <v/>
          </cell>
        </row>
        <row r="64">
          <cell r="A64">
            <v>25</v>
          </cell>
          <cell r="B64" t="str">
            <v/>
          </cell>
          <cell r="C64" t="str">
            <v/>
          </cell>
          <cell r="D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 t="str">
            <v/>
          </cell>
          <cell r="X64" t="str">
            <v/>
          </cell>
          <cell r="Y64" t="str">
            <v/>
          </cell>
        </row>
        <row r="65">
          <cell r="B65" t="str">
            <v/>
          </cell>
          <cell r="D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 t="str">
            <v/>
          </cell>
          <cell r="X65" t="str">
            <v/>
          </cell>
          <cell r="Y65" t="str">
            <v/>
          </cell>
          <cell r="Z65">
            <v>0</v>
          </cell>
        </row>
        <row r="66">
          <cell r="B66" t="str">
            <v/>
          </cell>
          <cell r="D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 t="str">
            <v/>
          </cell>
          <cell r="X66" t="str">
            <v/>
          </cell>
          <cell r="Y66" t="str">
            <v/>
          </cell>
          <cell r="Z66">
            <v>0</v>
          </cell>
        </row>
        <row r="67">
          <cell r="B67" t="str">
            <v/>
          </cell>
          <cell r="D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 t="str">
            <v/>
          </cell>
          <cell r="X67" t="str">
            <v/>
          </cell>
          <cell r="Y67" t="str">
            <v/>
          </cell>
          <cell r="Z67">
            <v>0</v>
          </cell>
        </row>
        <row r="68">
          <cell r="B68" t="str">
            <v/>
          </cell>
          <cell r="D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 t="str">
            <v/>
          </cell>
          <cell r="X68" t="str">
            <v/>
          </cell>
          <cell r="Y68" t="str">
            <v/>
          </cell>
          <cell r="Z68">
            <v>0</v>
          </cell>
        </row>
        <row r="69">
          <cell r="B69" t="str">
            <v/>
          </cell>
          <cell r="D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 t="str">
            <v/>
          </cell>
          <cell r="X69" t="str">
            <v/>
          </cell>
          <cell r="Y69" t="str">
            <v/>
          </cell>
          <cell r="Z69">
            <v>0</v>
          </cell>
        </row>
        <row r="70">
          <cell r="B70" t="str">
            <v/>
          </cell>
          <cell r="D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  <cell r="Z70">
            <v>0</v>
          </cell>
        </row>
        <row r="71">
          <cell r="B71" t="str">
            <v/>
          </cell>
          <cell r="D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 t="str">
            <v/>
          </cell>
          <cell r="X71" t="str">
            <v/>
          </cell>
          <cell r="Y71" t="str">
            <v/>
          </cell>
          <cell r="Z71">
            <v>0</v>
          </cell>
        </row>
        <row r="72">
          <cell r="B72" t="str">
            <v/>
          </cell>
          <cell r="D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  <cell r="Z72">
            <v>0</v>
          </cell>
        </row>
        <row r="73">
          <cell r="B73" t="str">
            <v/>
          </cell>
          <cell r="D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 t="str">
            <v/>
          </cell>
          <cell r="X73" t="str">
            <v/>
          </cell>
          <cell r="Y73" t="str">
            <v/>
          </cell>
          <cell r="Z73">
            <v>0</v>
          </cell>
        </row>
        <row r="74">
          <cell r="B74" t="str">
            <v/>
          </cell>
          <cell r="D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  <cell r="Z74">
            <v>0</v>
          </cell>
        </row>
        <row r="75">
          <cell r="B75" t="str">
            <v/>
          </cell>
          <cell r="D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 t="str">
            <v/>
          </cell>
          <cell r="X75" t="str">
            <v/>
          </cell>
          <cell r="Y75" t="str">
            <v/>
          </cell>
          <cell r="Z75">
            <v>0</v>
          </cell>
        </row>
      </sheetData>
      <sheetData sheetId="15" refreshError="1"/>
      <sheetData sheetId="16">
        <row r="3">
          <cell r="O3">
            <v>0.99</v>
          </cell>
          <cell r="P3">
            <v>1</v>
          </cell>
          <cell r="Q3">
            <v>2.8075999999999999</v>
          </cell>
          <cell r="R3">
            <v>2.8075999999999999</v>
          </cell>
          <cell r="S3">
            <v>2.7473000000000001</v>
          </cell>
          <cell r="T3">
            <v>2.6564999999999999</v>
          </cell>
          <cell r="U3">
            <v>2.6960999999999999</v>
          </cell>
          <cell r="V3">
            <v>2.6564999999999999</v>
          </cell>
          <cell r="W3">
            <v>2.6564999999999999</v>
          </cell>
          <cell r="X3">
            <v>2.8273000000000001</v>
          </cell>
          <cell r="Y3">
            <v>2.8273000000000001</v>
          </cell>
          <cell r="Z3">
            <v>2.8273000000000001</v>
          </cell>
          <cell r="AA3">
            <v>2.8068</v>
          </cell>
          <cell r="AB3">
            <v>2.9462000000000002</v>
          </cell>
          <cell r="AC3">
            <v>2.8068</v>
          </cell>
          <cell r="AD3">
            <v>2.8068</v>
          </cell>
        </row>
        <row r="4">
          <cell r="O4">
            <v>1.0900000000000001</v>
          </cell>
          <cell r="P4">
            <v>1.1000000000000001</v>
          </cell>
          <cell r="Q4">
            <v>2.8075999999999999</v>
          </cell>
          <cell r="R4">
            <v>2.8075999999999999</v>
          </cell>
          <cell r="S4">
            <v>2.7473000000000001</v>
          </cell>
          <cell r="T4">
            <v>2.6564999999999999</v>
          </cell>
          <cell r="U4">
            <v>2.6960999999999999</v>
          </cell>
          <cell r="V4">
            <v>2.6564999999999999</v>
          </cell>
          <cell r="W4">
            <v>2.6564999999999999</v>
          </cell>
          <cell r="X4">
            <v>2.8273000000000001</v>
          </cell>
          <cell r="Y4">
            <v>2.8273000000000001</v>
          </cell>
          <cell r="Z4">
            <v>2.8273000000000001</v>
          </cell>
          <cell r="AA4">
            <v>2.8068</v>
          </cell>
          <cell r="AB4">
            <v>2.9462000000000002</v>
          </cell>
          <cell r="AC4">
            <v>2.8068</v>
          </cell>
          <cell r="AD4">
            <v>2.8068</v>
          </cell>
        </row>
        <row r="5">
          <cell r="A5">
            <v>1</v>
          </cell>
          <cell r="B5">
            <v>36891</v>
          </cell>
          <cell r="C5">
            <v>0.93857381299999998</v>
          </cell>
          <cell r="D5">
            <v>157.14099999999999</v>
          </cell>
          <cell r="E5">
            <v>32</v>
          </cell>
          <cell r="F5">
            <v>3</v>
          </cell>
          <cell r="G5">
            <v>1.316081431</v>
          </cell>
          <cell r="H5">
            <v>107.84399999999999</v>
          </cell>
          <cell r="I5">
            <v>28</v>
          </cell>
          <cell r="J5">
            <v>10</v>
          </cell>
          <cell r="K5" t="str">
            <v>01.01.1900</v>
          </cell>
          <cell r="L5" t="str">
            <v>31.12.2000</v>
          </cell>
          <cell r="O5">
            <v>1.1900000000000002</v>
          </cell>
          <cell r="P5">
            <v>1.2000000000000002</v>
          </cell>
          <cell r="Q5">
            <v>2.8075999999999999</v>
          </cell>
          <cell r="R5">
            <v>2.8075999999999999</v>
          </cell>
          <cell r="S5">
            <v>2.7473000000000001</v>
          </cell>
          <cell r="T5">
            <v>2.6564999999999999</v>
          </cell>
          <cell r="U5">
            <v>2.6960999999999999</v>
          </cell>
          <cell r="V5">
            <v>2.6564999999999999</v>
          </cell>
          <cell r="W5">
            <v>2.6564999999999999</v>
          </cell>
          <cell r="X5">
            <v>2.8273000000000001</v>
          </cell>
          <cell r="Y5">
            <v>2.8273000000000001</v>
          </cell>
          <cell r="Z5">
            <v>2.8273000000000001</v>
          </cell>
          <cell r="AA5">
            <v>2.8068</v>
          </cell>
          <cell r="AB5">
            <v>2.9462000000000002</v>
          </cell>
          <cell r="AC5">
            <v>2.8068</v>
          </cell>
          <cell r="AD5">
            <v>2.8068</v>
          </cell>
        </row>
        <row r="6">
          <cell r="A6">
            <v>36892</v>
          </cell>
          <cell r="B6">
            <v>38352</v>
          </cell>
          <cell r="C6">
            <v>0.93857381299999998</v>
          </cell>
          <cell r="D6">
            <v>157.14099999999999</v>
          </cell>
          <cell r="E6">
            <v>32</v>
          </cell>
          <cell r="F6">
            <v>4</v>
          </cell>
          <cell r="G6">
            <v>1.316081431</v>
          </cell>
          <cell r="H6">
            <v>107.84399999999999</v>
          </cell>
          <cell r="I6">
            <v>28</v>
          </cell>
          <cell r="J6">
            <v>11</v>
          </cell>
          <cell r="K6" t="str">
            <v>01.01.2001</v>
          </cell>
          <cell r="L6" t="str">
            <v>31.12.2004</v>
          </cell>
          <cell r="O6">
            <v>1.2900000000000003</v>
          </cell>
          <cell r="P6">
            <v>1.3000000000000003</v>
          </cell>
          <cell r="Q6">
            <v>2.8075999999999999</v>
          </cell>
          <cell r="R6">
            <v>2.8075999999999999</v>
          </cell>
          <cell r="S6">
            <v>2.7473000000000001</v>
          </cell>
          <cell r="T6">
            <v>2.6564999999999999</v>
          </cell>
          <cell r="U6">
            <v>2.6960999999999999</v>
          </cell>
          <cell r="V6">
            <v>2.6564999999999999</v>
          </cell>
          <cell r="W6">
            <v>2.6564999999999999</v>
          </cell>
          <cell r="X6">
            <v>2.8273000000000001</v>
          </cell>
          <cell r="Y6">
            <v>2.8273000000000001</v>
          </cell>
          <cell r="Z6">
            <v>2.8273000000000001</v>
          </cell>
          <cell r="AA6">
            <v>2.8068</v>
          </cell>
          <cell r="AB6">
            <v>2.9462000000000002</v>
          </cell>
          <cell r="AC6">
            <v>2.8068</v>
          </cell>
          <cell r="AD6">
            <v>2.8068</v>
          </cell>
        </row>
        <row r="7">
          <cell r="A7">
            <v>38353</v>
          </cell>
          <cell r="B7">
            <v>39813</v>
          </cell>
          <cell r="C7">
            <v>0.84571697599999995</v>
          </cell>
          <cell r="D7">
            <v>168.09100000000001</v>
          </cell>
          <cell r="E7">
            <v>32</v>
          </cell>
          <cell r="F7">
            <v>5</v>
          </cell>
          <cell r="G7">
            <v>1.316081431</v>
          </cell>
          <cell r="H7">
            <v>107.84399999999999</v>
          </cell>
          <cell r="I7">
            <v>28</v>
          </cell>
          <cell r="J7">
            <v>12</v>
          </cell>
          <cell r="K7" t="str">
            <v>01.01.2005</v>
          </cell>
          <cell r="L7" t="str">
            <v>31.12.2008</v>
          </cell>
          <cell r="O7">
            <v>1.3900000000000003</v>
          </cell>
          <cell r="P7">
            <v>1.4000000000000004</v>
          </cell>
          <cell r="Q7">
            <v>2.8075999999999999</v>
          </cell>
          <cell r="R7">
            <v>2.8075999999999999</v>
          </cell>
          <cell r="S7">
            <v>2.7473000000000001</v>
          </cell>
          <cell r="T7">
            <v>2.6564999999999999</v>
          </cell>
          <cell r="U7">
            <v>2.6960999999999999</v>
          </cell>
          <cell r="V7">
            <v>2.6564999999999999</v>
          </cell>
          <cell r="W7">
            <v>2.6564999999999999</v>
          </cell>
          <cell r="X7">
            <v>2.8273000000000001</v>
          </cell>
          <cell r="Y7">
            <v>2.8273000000000001</v>
          </cell>
          <cell r="Z7">
            <v>2.8273000000000001</v>
          </cell>
          <cell r="AA7">
            <v>2.8068</v>
          </cell>
          <cell r="AB7">
            <v>2.9462000000000002</v>
          </cell>
          <cell r="AC7">
            <v>2.8068</v>
          </cell>
          <cell r="AD7">
            <v>2.8068</v>
          </cell>
        </row>
        <row r="8">
          <cell r="A8">
            <v>39814</v>
          </cell>
          <cell r="B8">
            <v>41274</v>
          </cell>
          <cell r="C8">
            <v>0.78478065399999997</v>
          </cell>
          <cell r="D8">
            <v>173.96100000000001</v>
          </cell>
          <cell r="E8">
            <v>32</v>
          </cell>
          <cell r="F8">
            <v>6</v>
          </cell>
          <cell r="G8">
            <v>1.056683941</v>
          </cell>
          <cell r="H8">
            <v>125.441</v>
          </cell>
          <cell r="I8">
            <v>28</v>
          </cell>
          <cell r="J8">
            <v>13</v>
          </cell>
          <cell r="K8" t="str">
            <v>01.01.2009</v>
          </cell>
          <cell r="L8" t="str">
            <v>31.12.2012</v>
          </cell>
          <cell r="O8">
            <v>1.4900000000000004</v>
          </cell>
          <cell r="P8">
            <v>1.5000000000000004</v>
          </cell>
          <cell r="Q8">
            <v>2.8075999999999999</v>
          </cell>
          <cell r="R8">
            <v>2.8075999999999999</v>
          </cell>
          <cell r="S8">
            <v>2.7473000000000001</v>
          </cell>
          <cell r="T8">
            <v>2.6564999999999999</v>
          </cell>
          <cell r="U8">
            <v>2.6960999999999999</v>
          </cell>
          <cell r="V8">
            <v>2.6564999999999999</v>
          </cell>
          <cell r="W8">
            <v>2.6564999999999999</v>
          </cell>
          <cell r="X8">
            <v>2.8273000000000001</v>
          </cell>
          <cell r="Y8">
            <v>2.8273000000000001</v>
          </cell>
          <cell r="Z8">
            <v>2.8273000000000001</v>
          </cell>
          <cell r="AA8">
            <v>2.8068</v>
          </cell>
          <cell r="AB8">
            <v>2.9462000000000002</v>
          </cell>
          <cell r="AC8">
            <v>2.8068</v>
          </cell>
          <cell r="AD8">
            <v>2.8068</v>
          </cell>
        </row>
        <row r="9">
          <cell r="A9">
            <v>41275</v>
          </cell>
          <cell r="B9">
            <v>42735</v>
          </cell>
          <cell r="C9">
            <v>0.79435814100000002</v>
          </cell>
          <cell r="D9">
            <v>174.393</v>
          </cell>
          <cell r="E9">
            <v>32</v>
          </cell>
          <cell r="F9">
            <v>7</v>
          </cell>
          <cell r="G9">
            <v>0.89726074</v>
          </cell>
          <cell r="H9">
            <v>148.02600000000001</v>
          </cell>
          <cell r="I9">
            <v>28</v>
          </cell>
          <cell r="J9">
            <v>14</v>
          </cell>
          <cell r="K9" t="str">
            <v>01.01.2013</v>
          </cell>
          <cell r="L9" t="str">
            <v>31.12.2016</v>
          </cell>
          <cell r="O9">
            <v>1.5900000000000005</v>
          </cell>
          <cell r="P9">
            <v>1.6000000000000005</v>
          </cell>
          <cell r="Q9">
            <v>2.8075999999999999</v>
          </cell>
          <cell r="R9">
            <v>2.8075999999999999</v>
          </cell>
          <cell r="S9">
            <v>2.7473000000000001</v>
          </cell>
          <cell r="T9">
            <v>2.6564999999999999</v>
          </cell>
          <cell r="U9">
            <v>2.6960999999999999</v>
          </cell>
          <cell r="V9">
            <v>2.6564999999999999</v>
          </cell>
          <cell r="W9">
            <v>2.6564999999999999</v>
          </cell>
          <cell r="X9">
            <v>2.8273000000000001</v>
          </cell>
          <cell r="Y9">
            <v>2.8273000000000001</v>
          </cell>
          <cell r="Z9">
            <v>2.8273000000000001</v>
          </cell>
          <cell r="AA9">
            <v>2.8068</v>
          </cell>
          <cell r="AB9">
            <v>2.9462000000000002</v>
          </cell>
          <cell r="AC9">
            <v>2.8068</v>
          </cell>
          <cell r="AD9">
            <v>2.8068</v>
          </cell>
        </row>
        <row r="10">
          <cell r="O10">
            <v>1.6900000000000006</v>
          </cell>
          <cell r="P10">
            <v>1.7000000000000006</v>
          </cell>
          <cell r="Q10">
            <v>2.8075999999999999</v>
          </cell>
          <cell r="R10">
            <v>2.8075999999999999</v>
          </cell>
          <cell r="S10">
            <v>2.7473000000000001</v>
          </cell>
          <cell r="T10">
            <v>2.6564999999999999</v>
          </cell>
          <cell r="U10">
            <v>2.6960999999999999</v>
          </cell>
          <cell r="V10">
            <v>2.6564999999999999</v>
          </cell>
          <cell r="W10">
            <v>2.6564999999999999</v>
          </cell>
          <cell r="X10">
            <v>1</v>
          </cell>
          <cell r="Y10">
            <v>2.8273000000000001</v>
          </cell>
          <cell r="Z10">
            <v>2.8273000000000001</v>
          </cell>
          <cell r="AA10">
            <v>2.8068</v>
          </cell>
          <cell r="AB10">
            <v>2.9462000000000002</v>
          </cell>
          <cell r="AC10">
            <v>2.8068</v>
          </cell>
          <cell r="AD10">
            <v>2.8068</v>
          </cell>
        </row>
        <row r="11">
          <cell r="O11">
            <v>1.7900000000000007</v>
          </cell>
          <cell r="P11">
            <v>1.8000000000000007</v>
          </cell>
          <cell r="Q11">
            <v>2.8075999999999999</v>
          </cell>
          <cell r="R11">
            <v>2.8075999999999999</v>
          </cell>
          <cell r="S11">
            <v>2.7473000000000001</v>
          </cell>
          <cell r="T11">
            <v>2.6564999999999999</v>
          </cell>
          <cell r="U11">
            <v>2.6960999999999999</v>
          </cell>
          <cell r="V11">
            <v>2.6564999999999999</v>
          </cell>
          <cell r="W11">
            <v>2.6564999999999999</v>
          </cell>
          <cell r="X11">
            <v>1</v>
          </cell>
          <cell r="Y11">
            <v>2.8273000000000001</v>
          </cell>
          <cell r="Z11">
            <v>2.8273000000000001</v>
          </cell>
          <cell r="AA11">
            <v>2.8068</v>
          </cell>
          <cell r="AB11">
            <v>2.9462000000000002</v>
          </cell>
          <cell r="AC11">
            <v>2.8068</v>
          </cell>
          <cell r="AD11">
            <v>2.8068</v>
          </cell>
        </row>
        <row r="12">
          <cell r="O12">
            <v>1.8900000000000008</v>
          </cell>
          <cell r="P12">
            <v>1.9000000000000008</v>
          </cell>
          <cell r="Q12">
            <v>2.8075999999999999</v>
          </cell>
          <cell r="R12">
            <v>2.8075999999999999</v>
          </cell>
          <cell r="S12">
            <v>2.7473000000000001</v>
          </cell>
          <cell r="T12">
            <v>2.6564999999999999</v>
          </cell>
          <cell r="U12">
            <v>2.6960999999999999</v>
          </cell>
          <cell r="V12">
            <v>2.6564999999999999</v>
          </cell>
          <cell r="W12">
            <v>2.6564999999999999</v>
          </cell>
          <cell r="X12">
            <v>1</v>
          </cell>
          <cell r="Y12">
            <v>2.8273000000000001</v>
          </cell>
          <cell r="Z12">
            <v>2.8273000000000001</v>
          </cell>
          <cell r="AA12">
            <v>2.8068</v>
          </cell>
          <cell r="AB12">
            <v>2.9462000000000002</v>
          </cell>
          <cell r="AC12">
            <v>2.8068</v>
          </cell>
          <cell r="AD12">
            <v>2.8068</v>
          </cell>
        </row>
        <row r="13">
          <cell r="O13">
            <v>1.9900000000000009</v>
          </cell>
          <cell r="P13">
            <v>2.0000000000000009</v>
          </cell>
          <cell r="Q13">
            <v>2.8075999999999999</v>
          </cell>
          <cell r="R13">
            <v>2.8075999999999999</v>
          </cell>
          <cell r="S13">
            <v>2.7473000000000001</v>
          </cell>
          <cell r="T13">
            <v>2.6564999999999999</v>
          </cell>
          <cell r="U13">
            <v>2.6960999999999999</v>
          </cell>
          <cell r="V13">
            <v>2.6564999999999999</v>
          </cell>
          <cell r="W13">
            <v>2.6564999999999999</v>
          </cell>
          <cell r="X13">
            <v>1</v>
          </cell>
          <cell r="Y13">
            <v>2.8273000000000001</v>
          </cell>
          <cell r="Z13">
            <v>2.8273000000000001</v>
          </cell>
          <cell r="AA13">
            <v>2.8068</v>
          </cell>
          <cell r="AB13">
            <v>2.9462000000000002</v>
          </cell>
          <cell r="AC13">
            <v>2.8068</v>
          </cell>
          <cell r="AD13">
            <v>2.8068</v>
          </cell>
        </row>
        <row r="14">
          <cell r="O14">
            <v>2.0900000000000012</v>
          </cell>
          <cell r="P14">
            <v>2.100000000000001</v>
          </cell>
          <cell r="Q14">
            <v>2.8075999999999999</v>
          </cell>
          <cell r="R14">
            <v>2.8075999999999999</v>
          </cell>
          <cell r="S14">
            <v>2.7473000000000001</v>
          </cell>
          <cell r="T14">
            <v>2.6564999999999999</v>
          </cell>
          <cell r="U14">
            <v>2.6960999999999999</v>
          </cell>
          <cell r="V14">
            <v>2.6564999999999999</v>
          </cell>
          <cell r="W14">
            <v>2.6564999999999999</v>
          </cell>
          <cell r="X14">
            <v>1</v>
          </cell>
          <cell r="Y14">
            <v>2.8273000000000001</v>
          </cell>
          <cell r="Z14">
            <v>2.8273000000000001</v>
          </cell>
          <cell r="AA14">
            <v>2.8068</v>
          </cell>
          <cell r="AB14">
            <v>2.9462000000000002</v>
          </cell>
          <cell r="AC14">
            <v>2.8068</v>
          </cell>
          <cell r="AD14">
            <v>2.8068</v>
          </cell>
        </row>
        <row r="15">
          <cell r="O15">
            <v>2.1900000000000013</v>
          </cell>
          <cell r="P15">
            <v>2.2000000000000011</v>
          </cell>
          <cell r="Q15">
            <v>2.8075999999999999</v>
          </cell>
          <cell r="R15">
            <v>2.8075999999999999</v>
          </cell>
          <cell r="S15">
            <v>2.7473000000000001</v>
          </cell>
          <cell r="T15">
            <v>2.6564999999999999</v>
          </cell>
          <cell r="U15">
            <v>2.6960999999999999</v>
          </cell>
          <cell r="V15">
            <v>2.6564999999999999</v>
          </cell>
          <cell r="W15">
            <v>2.6564999999999999</v>
          </cell>
          <cell r="X15">
            <v>1</v>
          </cell>
          <cell r="Y15">
            <v>2.8273000000000001</v>
          </cell>
          <cell r="Z15">
            <v>2.8273000000000001</v>
          </cell>
          <cell r="AA15">
            <v>2.8068</v>
          </cell>
          <cell r="AB15">
            <v>2.9462000000000002</v>
          </cell>
          <cell r="AC15">
            <v>2.8068</v>
          </cell>
          <cell r="AD15">
            <v>2.8068</v>
          </cell>
        </row>
        <row r="16">
          <cell r="O16">
            <v>2.2900000000000014</v>
          </cell>
          <cell r="P16">
            <v>2.3000000000000012</v>
          </cell>
          <cell r="Q16">
            <v>2.8075999999999999</v>
          </cell>
          <cell r="R16">
            <v>2.8075999999999999</v>
          </cell>
          <cell r="S16">
            <v>2.7473000000000001</v>
          </cell>
          <cell r="T16">
            <v>2.6564999999999999</v>
          </cell>
          <cell r="U16">
            <v>2.6960999999999999</v>
          </cell>
          <cell r="V16">
            <v>2.6564999999999999</v>
          </cell>
          <cell r="W16">
            <v>2.6564999999999999</v>
          </cell>
          <cell r="X16">
            <v>2.8273000000000001</v>
          </cell>
          <cell r="Y16">
            <v>2.8273000000000001</v>
          </cell>
          <cell r="Z16">
            <v>2.8273000000000001</v>
          </cell>
          <cell r="AA16">
            <v>2.8068</v>
          </cell>
          <cell r="AB16">
            <v>2.9462000000000002</v>
          </cell>
          <cell r="AC16">
            <v>2.8068</v>
          </cell>
          <cell r="AD16">
            <v>2.8068</v>
          </cell>
        </row>
        <row r="17">
          <cell r="O17">
            <v>2.3900000000000015</v>
          </cell>
          <cell r="P17">
            <v>2.4000000000000012</v>
          </cell>
          <cell r="Q17">
            <v>2.8075999999999999</v>
          </cell>
          <cell r="R17">
            <v>2.8075999999999999</v>
          </cell>
          <cell r="S17">
            <v>2.7473000000000001</v>
          </cell>
          <cell r="T17">
            <v>2.6564999999999999</v>
          </cell>
          <cell r="U17">
            <v>2.6960999999999999</v>
          </cell>
          <cell r="V17">
            <v>2.6564999999999999</v>
          </cell>
          <cell r="W17">
            <v>2.6564999999999999</v>
          </cell>
          <cell r="X17">
            <v>1</v>
          </cell>
          <cell r="Y17">
            <v>2.8273000000000001</v>
          </cell>
          <cell r="Z17">
            <v>2.8273000000000001</v>
          </cell>
          <cell r="AA17">
            <v>2.8068</v>
          </cell>
          <cell r="AB17">
            <v>2.9462000000000002</v>
          </cell>
          <cell r="AC17">
            <v>2.8068</v>
          </cell>
          <cell r="AD17">
            <v>2.8068</v>
          </cell>
        </row>
        <row r="18">
          <cell r="O18">
            <v>2.4900000000000015</v>
          </cell>
          <cell r="P18">
            <v>2.5000000000000013</v>
          </cell>
          <cell r="Q18">
            <v>2.8075999999999999</v>
          </cell>
          <cell r="R18">
            <v>2.8075999999999999</v>
          </cell>
          <cell r="S18">
            <v>2.7473000000000001</v>
          </cell>
          <cell r="T18">
            <v>2.6564999999999999</v>
          </cell>
          <cell r="U18">
            <v>2.6960999999999999</v>
          </cell>
          <cell r="V18">
            <v>2.6564999999999999</v>
          </cell>
          <cell r="W18">
            <v>2.6564999999999999</v>
          </cell>
          <cell r="X18">
            <v>1</v>
          </cell>
          <cell r="Y18">
            <v>2.8273000000000001</v>
          </cell>
          <cell r="Z18">
            <v>2.8273000000000001</v>
          </cell>
          <cell r="AA18">
            <v>2.8068</v>
          </cell>
          <cell r="AB18">
            <v>2.9462000000000002</v>
          </cell>
          <cell r="AC18">
            <v>2.8068</v>
          </cell>
          <cell r="AD18">
            <v>2.8068</v>
          </cell>
        </row>
        <row r="19">
          <cell r="O19">
            <v>2.5900000000000016</v>
          </cell>
          <cell r="P19">
            <v>2.6000000000000014</v>
          </cell>
          <cell r="Q19">
            <v>2.8075999999999999</v>
          </cell>
          <cell r="R19">
            <v>2.8075999999999999</v>
          </cell>
          <cell r="S19">
            <v>2.7473000000000001</v>
          </cell>
          <cell r="T19">
            <v>2.6564999999999999</v>
          </cell>
          <cell r="U19">
            <v>2.6960999999999999</v>
          </cell>
          <cell r="V19">
            <v>2.6564999999999999</v>
          </cell>
          <cell r="W19">
            <v>2.6564999999999999</v>
          </cell>
          <cell r="X19">
            <v>2.8273000000000001</v>
          </cell>
          <cell r="Y19">
            <v>2.8273000000000001</v>
          </cell>
          <cell r="Z19">
            <v>2.8273000000000001</v>
          </cell>
          <cell r="AA19">
            <v>2.8068</v>
          </cell>
          <cell r="AB19">
            <v>2.9462000000000002</v>
          </cell>
          <cell r="AC19">
            <v>2.8068</v>
          </cell>
          <cell r="AD19">
            <v>2.8068</v>
          </cell>
        </row>
        <row r="20">
          <cell r="O20">
            <v>2.6900000000000017</v>
          </cell>
          <cell r="P20">
            <v>2.7000000000000015</v>
          </cell>
          <cell r="Q20">
            <v>2.8075999999999999</v>
          </cell>
          <cell r="R20">
            <v>2.8075999999999999</v>
          </cell>
          <cell r="S20">
            <v>2.7473000000000001</v>
          </cell>
          <cell r="T20">
            <v>2.6564999999999999</v>
          </cell>
          <cell r="U20">
            <v>2.6960999999999999</v>
          </cell>
          <cell r="V20">
            <v>2.6564999999999999</v>
          </cell>
          <cell r="W20">
            <v>2.6564999999999999</v>
          </cell>
          <cell r="X20">
            <v>1</v>
          </cell>
          <cell r="Y20">
            <v>2.8273000000000001</v>
          </cell>
          <cell r="Z20">
            <v>2.8273000000000001</v>
          </cell>
          <cell r="AA20">
            <v>2.8068</v>
          </cell>
          <cell r="AB20">
            <v>2.9462000000000002</v>
          </cell>
          <cell r="AC20">
            <v>2.8068</v>
          </cell>
          <cell r="AD20">
            <v>2.8068</v>
          </cell>
        </row>
        <row r="21">
          <cell r="O21">
            <v>2.7900000000000018</v>
          </cell>
          <cell r="P21">
            <v>2.8000000000000016</v>
          </cell>
          <cell r="Q21">
            <v>2.8075999999999999</v>
          </cell>
          <cell r="R21">
            <v>2.8075999999999999</v>
          </cell>
          <cell r="S21">
            <v>2.7473000000000001</v>
          </cell>
          <cell r="T21">
            <v>2.6564999999999999</v>
          </cell>
          <cell r="U21">
            <v>2.6960999999999999</v>
          </cell>
          <cell r="V21">
            <v>2.6564999999999999</v>
          </cell>
          <cell r="W21">
            <v>2.6564999999999999</v>
          </cell>
          <cell r="X21">
            <v>1</v>
          </cell>
          <cell r="Y21">
            <v>2.8273000000000001</v>
          </cell>
          <cell r="Z21">
            <v>2.8273000000000001</v>
          </cell>
          <cell r="AA21">
            <v>2.8068</v>
          </cell>
          <cell r="AB21">
            <v>2.9462000000000002</v>
          </cell>
          <cell r="AC21">
            <v>2.8068</v>
          </cell>
          <cell r="AD21">
            <v>2.8068</v>
          </cell>
        </row>
        <row r="22">
          <cell r="O22">
            <v>2.8900000000000019</v>
          </cell>
          <cell r="P22">
            <v>2.9000000000000017</v>
          </cell>
          <cell r="Q22">
            <v>2.8075999999999999</v>
          </cell>
          <cell r="R22">
            <v>2.8075999999999999</v>
          </cell>
          <cell r="S22">
            <v>2.7473000000000001</v>
          </cell>
          <cell r="T22">
            <v>2.6564999999999999</v>
          </cell>
          <cell r="U22">
            <v>2.6960999999999999</v>
          </cell>
          <cell r="V22">
            <v>2.6564999999999999</v>
          </cell>
          <cell r="W22">
            <v>2.6564999999999999</v>
          </cell>
          <cell r="X22">
            <v>1</v>
          </cell>
          <cell r="Y22">
            <v>2.8273000000000001</v>
          </cell>
          <cell r="Z22">
            <v>2.8273000000000001</v>
          </cell>
          <cell r="AA22">
            <v>2.8068</v>
          </cell>
          <cell r="AB22">
            <v>2.9462000000000002</v>
          </cell>
          <cell r="AC22">
            <v>2.8068</v>
          </cell>
          <cell r="AD22">
            <v>2.8068</v>
          </cell>
        </row>
        <row r="23">
          <cell r="O23">
            <v>2.990000000000002</v>
          </cell>
          <cell r="P23">
            <v>3.0000000000000018</v>
          </cell>
          <cell r="Q23">
            <v>2.8075999999999999</v>
          </cell>
          <cell r="R23">
            <v>2.8075999999999999</v>
          </cell>
          <cell r="S23">
            <v>2.7473000000000001</v>
          </cell>
          <cell r="T23">
            <v>2.6564999999999999</v>
          </cell>
          <cell r="U23">
            <v>2.6960999999999999</v>
          </cell>
          <cell r="V23">
            <v>2.6564999999999999</v>
          </cell>
          <cell r="W23">
            <v>2.6564999999999999</v>
          </cell>
          <cell r="X23">
            <v>1</v>
          </cell>
          <cell r="Y23">
            <v>2.8273000000000001</v>
          </cell>
          <cell r="Z23">
            <v>2.8273000000000001</v>
          </cell>
          <cell r="AA23">
            <v>2.8068</v>
          </cell>
          <cell r="AB23">
            <v>2.9462000000000002</v>
          </cell>
          <cell r="AC23">
            <v>2.8068</v>
          </cell>
          <cell r="AD23">
            <v>2.8068</v>
          </cell>
        </row>
        <row r="24">
          <cell r="O24">
            <v>3.0900000000000021</v>
          </cell>
          <cell r="P24">
            <v>3.1000000000000019</v>
          </cell>
          <cell r="Q24">
            <v>2.8075999999999999</v>
          </cell>
          <cell r="R24">
            <v>2.8075999999999999</v>
          </cell>
          <cell r="S24">
            <v>2.7473000000000001</v>
          </cell>
          <cell r="T24">
            <v>2.6564999999999999</v>
          </cell>
          <cell r="U24">
            <v>2.6960999999999999</v>
          </cell>
          <cell r="V24">
            <v>2.6564999999999999</v>
          </cell>
          <cell r="W24">
            <v>2.6564999999999999</v>
          </cell>
          <cell r="X24">
            <v>1</v>
          </cell>
          <cell r="Y24">
            <v>2.8273000000000001</v>
          </cell>
          <cell r="Z24">
            <v>2.8273000000000001</v>
          </cell>
          <cell r="AA24">
            <v>2.8068</v>
          </cell>
          <cell r="AB24">
            <v>2.9462000000000002</v>
          </cell>
          <cell r="AC24">
            <v>2.8068</v>
          </cell>
          <cell r="AD24">
            <v>2.8068</v>
          </cell>
        </row>
        <row r="25">
          <cell r="O25">
            <v>3.1900000000000022</v>
          </cell>
          <cell r="P25">
            <v>3.200000000000002</v>
          </cell>
          <cell r="Q25">
            <v>2.8075999999999999</v>
          </cell>
          <cell r="R25">
            <v>2.8075999999999999</v>
          </cell>
          <cell r="S25">
            <v>2.7473000000000001</v>
          </cell>
          <cell r="T25">
            <v>2.6564999999999999</v>
          </cell>
          <cell r="U25">
            <v>2.6960999999999999</v>
          </cell>
          <cell r="V25">
            <v>2.6564999999999999</v>
          </cell>
          <cell r="W25">
            <v>2.6564999999999999</v>
          </cell>
          <cell r="X25">
            <v>1</v>
          </cell>
          <cell r="Y25">
            <v>2.8273000000000001</v>
          </cell>
          <cell r="Z25">
            <v>2.8273000000000001</v>
          </cell>
          <cell r="AA25">
            <v>2.8068</v>
          </cell>
          <cell r="AB25">
            <v>2.9462000000000002</v>
          </cell>
          <cell r="AC25">
            <v>2.8068</v>
          </cell>
          <cell r="AD25">
            <v>2.8068</v>
          </cell>
        </row>
        <row r="26">
          <cell r="O26">
            <v>3.2900000000000023</v>
          </cell>
          <cell r="P26">
            <v>3.300000000000002</v>
          </cell>
          <cell r="Q26">
            <v>2.8075999999999999</v>
          </cell>
          <cell r="R26">
            <v>2.8075999999999999</v>
          </cell>
          <cell r="S26">
            <v>2.7473000000000001</v>
          </cell>
          <cell r="T26">
            <v>2.6564999999999999</v>
          </cell>
          <cell r="U26">
            <v>2.6960999999999999</v>
          </cell>
          <cell r="V26">
            <v>2.6564999999999999</v>
          </cell>
          <cell r="W26">
            <v>2.6564999999999999</v>
          </cell>
          <cell r="X26">
            <v>1</v>
          </cell>
          <cell r="Y26">
            <v>2.8273000000000001</v>
          </cell>
          <cell r="Z26">
            <v>2.8273000000000001</v>
          </cell>
          <cell r="AA26">
            <v>2.8068</v>
          </cell>
          <cell r="AB26">
            <v>2.9462000000000002</v>
          </cell>
          <cell r="AC26">
            <v>2.8068</v>
          </cell>
          <cell r="AD26">
            <v>2.8068</v>
          </cell>
        </row>
        <row r="27">
          <cell r="O27">
            <v>3.3900000000000023</v>
          </cell>
          <cell r="P27">
            <v>3.4000000000000021</v>
          </cell>
          <cell r="Q27">
            <v>2.8075999999999999</v>
          </cell>
          <cell r="R27">
            <v>2.8075999999999999</v>
          </cell>
          <cell r="S27">
            <v>2.7473000000000001</v>
          </cell>
          <cell r="T27">
            <v>2.6564999999999999</v>
          </cell>
          <cell r="U27">
            <v>2.6960999999999999</v>
          </cell>
          <cell r="V27">
            <v>2.6564999999999999</v>
          </cell>
          <cell r="W27">
            <v>2.6564999999999999</v>
          </cell>
          <cell r="X27">
            <v>1</v>
          </cell>
          <cell r="Y27">
            <v>2.8273000000000001</v>
          </cell>
          <cell r="Z27">
            <v>2.8273000000000001</v>
          </cell>
          <cell r="AA27">
            <v>2.8068</v>
          </cell>
          <cell r="AB27">
            <v>2.9462000000000002</v>
          </cell>
          <cell r="AC27">
            <v>2.8068</v>
          </cell>
          <cell r="AD27">
            <v>2.8068</v>
          </cell>
        </row>
        <row r="28">
          <cell r="O28">
            <v>3.4900000000000024</v>
          </cell>
          <cell r="P28">
            <v>3.5000000000000022</v>
          </cell>
          <cell r="Q28">
            <v>2.8075999999999999</v>
          </cell>
          <cell r="R28">
            <v>2.8075999999999999</v>
          </cell>
          <cell r="S28">
            <v>2.7473000000000001</v>
          </cell>
          <cell r="T28">
            <v>2.6564999999999999</v>
          </cell>
          <cell r="U28">
            <v>2.6960999999999999</v>
          </cell>
          <cell r="V28">
            <v>2.6564999999999999</v>
          </cell>
          <cell r="W28">
            <v>2.6564999999999999</v>
          </cell>
          <cell r="X28">
            <v>1</v>
          </cell>
          <cell r="Y28">
            <v>2.8273000000000001</v>
          </cell>
          <cell r="Z28">
            <v>2.8273000000000001</v>
          </cell>
          <cell r="AA28">
            <v>2.8068</v>
          </cell>
          <cell r="AB28">
            <v>2.9462000000000002</v>
          </cell>
          <cell r="AC28">
            <v>2.8068</v>
          </cell>
          <cell r="AD28">
            <v>2.8068</v>
          </cell>
        </row>
        <row r="29">
          <cell r="O29">
            <v>3.5900000000000025</v>
          </cell>
          <cell r="P29">
            <v>3.6000000000000023</v>
          </cell>
          <cell r="Q29">
            <v>2.8075999999999999</v>
          </cell>
          <cell r="R29">
            <v>2.8075999999999999</v>
          </cell>
          <cell r="S29">
            <v>2.7473000000000001</v>
          </cell>
          <cell r="T29">
            <v>2.6564999999999999</v>
          </cell>
          <cell r="U29">
            <v>2.6960999999999999</v>
          </cell>
          <cell r="V29">
            <v>2.6564999999999999</v>
          </cell>
          <cell r="W29">
            <v>2.6564999999999999</v>
          </cell>
          <cell r="X29">
            <v>1</v>
          </cell>
          <cell r="Y29">
            <v>2.8273000000000001</v>
          </cell>
          <cell r="Z29">
            <v>2.8273000000000001</v>
          </cell>
          <cell r="AA29">
            <v>2.8068</v>
          </cell>
          <cell r="AB29">
            <v>2.9462000000000002</v>
          </cell>
          <cell r="AC29">
            <v>2.8068</v>
          </cell>
          <cell r="AD29">
            <v>2.8068</v>
          </cell>
        </row>
        <row r="30">
          <cell r="O30">
            <v>3.6900000000000026</v>
          </cell>
          <cell r="P30">
            <v>3.7000000000000024</v>
          </cell>
          <cell r="Q30">
            <v>2.8075999999999999</v>
          </cell>
          <cell r="R30">
            <v>2.8075999999999999</v>
          </cell>
          <cell r="S30">
            <v>2.7473000000000001</v>
          </cell>
          <cell r="T30">
            <v>2.6564999999999999</v>
          </cell>
          <cell r="U30">
            <v>2.6960999999999999</v>
          </cell>
          <cell r="V30">
            <v>2.6564999999999999</v>
          </cell>
          <cell r="W30">
            <v>2.6564999999999999</v>
          </cell>
          <cell r="X30">
            <v>1</v>
          </cell>
          <cell r="Y30">
            <v>2.8273000000000001</v>
          </cell>
          <cell r="Z30">
            <v>2.8273000000000001</v>
          </cell>
          <cell r="AA30">
            <v>2.8068</v>
          </cell>
          <cell r="AB30">
            <v>2.9462000000000002</v>
          </cell>
          <cell r="AC30">
            <v>2.8068</v>
          </cell>
          <cell r="AD30">
            <v>2.8068</v>
          </cell>
        </row>
        <row r="31">
          <cell r="O31">
            <v>3.7900000000000027</v>
          </cell>
          <cell r="P31">
            <v>3.8000000000000025</v>
          </cell>
          <cell r="Q31">
            <v>2.8075999999999999</v>
          </cell>
          <cell r="R31">
            <v>2.8075999999999999</v>
          </cell>
          <cell r="S31">
            <v>2.7473000000000001</v>
          </cell>
          <cell r="T31">
            <v>2.6564999999999999</v>
          </cell>
          <cell r="U31">
            <v>2.6960999999999999</v>
          </cell>
          <cell r="V31">
            <v>2.6564999999999999</v>
          </cell>
          <cell r="W31">
            <v>2.6564999999999999</v>
          </cell>
          <cell r="X31">
            <v>1</v>
          </cell>
          <cell r="Y31">
            <v>2.8273000000000001</v>
          </cell>
          <cell r="Z31">
            <v>2.8273000000000001</v>
          </cell>
          <cell r="AA31">
            <v>2.8068</v>
          </cell>
          <cell r="AB31">
            <v>2.9462000000000002</v>
          </cell>
          <cell r="AC31">
            <v>2.8068</v>
          </cell>
          <cell r="AD31">
            <v>2.8068</v>
          </cell>
        </row>
        <row r="32">
          <cell r="O32">
            <v>3.8900000000000028</v>
          </cell>
          <cell r="P32">
            <v>3.9000000000000026</v>
          </cell>
          <cell r="Q32">
            <v>2.8075999999999999</v>
          </cell>
          <cell r="R32">
            <v>2.8075999999999999</v>
          </cell>
          <cell r="S32">
            <v>2.7473000000000001</v>
          </cell>
          <cell r="T32">
            <v>2.6564999999999999</v>
          </cell>
          <cell r="U32">
            <v>2.6960999999999999</v>
          </cell>
          <cell r="V32">
            <v>2.6564999999999999</v>
          </cell>
          <cell r="W32">
            <v>2.6564999999999999</v>
          </cell>
          <cell r="X32">
            <v>1</v>
          </cell>
          <cell r="Y32">
            <v>2.8273000000000001</v>
          </cell>
          <cell r="Z32">
            <v>2.8273000000000001</v>
          </cell>
          <cell r="AA32">
            <v>2.8068</v>
          </cell>
          <cell r="AB32">
            <v>2.9462000000000002</v>
          </cell>
          <cell r="AC32">
            <v>2.8068</v>
          </cell>
          <cell r="AD32">
            <v>2.8068</v>
          </cell>
        </row>
        <row r="33">
          <cell r="O33">
            <v>3.9900000000000029</v>
          </cell>
          <cell r="P33">
            <v>4.0000000000000027</v>
          </cell>
          <cell r="Q33">
            <v>2.8075999999999999</v>
          </cell>
          <cell r="R33">
            <v>2.8075999999999999</v>
          </cell>
          <cell r="S33">
            <v>2.7473000000000001</v>
          </cell>
          <cell r="T33">
            <v>2.6564999999999999</v>
          </cell>
          <cell r="U33">
            <v>2.6960999999999999</v>
          </cell>
          <cell r="V33">
            <v>2.6564999999999999</v>
          </cell>
          <cell r="W33">
            <v>2.6564999999999999</v>
          </cell>
          <cell r="X33">
            <v>1</v>
          </cell>
          <cell r="Y33">
            <v>2.8273000000000001</v>
          </cell>
          <cell r="Z33">
            <v>2.8273000000000001</v>
          </cell>
          <cell r="AA33">
            <v>2.8068</v>
          </cell>
          <cell r="AB33">
            <v>2.9462000000000002</v>
          </cell>
          <cell r="AC33">
            <v>2.8068</v>
          </cell>
          <cell r="AD33">
            <v>2.8068</v>
          </cell>
        </row>
        <row r="34">
          <cell r="O34">
            <v>4.0900000000000025</v>
          </cell>
          <cell r="P34">
            <v>4.1000000000000023</v>
          </cell>
          <cell r="Q34">
            <v>2.8075999999999999</v>
          </cell>
          <cell r="R34">
            <v>2.8075999999999999</v>
          </cell>
          <cell r="S34">
            <v>2.7473000000000001</v>
          </cell>
          <cell r="T34">
            <v>2.6564999999999999</v>
          </cell>
          <cell r="U34">
            <v>2.6960999999999999</v>
          </cell>
          <cell r="V34">
            <v>2.6564999999999999</v>
          </cell>
          <cell r="W34">
            <v>2.6564999999999999</v>
          </cell>
          <cell r="X34">
            <v>1</v>
          </cell>
          <cell r="Y34">
            <v>2.8273000000000001</v>
          </cell>
          <cell r="Z34">
            <v>2.8273000000000001</v>
          </cell>
          <cell r="AA34">
            <v>2.8068</v>
          </cell>
          <cell r="AB34">
            <v>2.9462000000000002</v>
          </cell>
          <cell r="AC34">
            <v>2.8068</v>
          </cell>
          <cell r="AD34">
            <v>2.8068</v>
          </cell>
        </row>
        <row r="35">
          <cell r="O35">
            <v>4.1900000000000022</v>
          </cell>
          <cell r="P35">
            <v>4.200000000000002</v>
          </cell>
          <cell r="Q35">
            <v>2.8075999999999999</v>
          </cell>
          <cell r="R35">
            <v>2.8075999999999999</v>
          </cell>
          <cell r="S35">
            <v>2.7473000000000001</v>
          </cell>
          <cell r="T35">
            <v>2.6564999999999999</v>
          </cell>
          <cell r="U35">
            <v>2.6960999999999999</v>
          </cell>
          <cell r="V35">
            <v>2.6564999999999999</v>
          </cell>
          <cell r="W35">
            <v>2.6564999999999999</v>
          </cell>
          <cell r="X35">
            <v>1</v>
          </cell>
          <cell r="Y35">
            <v>2.8273000000000001</v>
          </cell>
          <cell r="Z35">
            <v>2.8273000000000001</v>
          </cell>
          <cell r="AA35">
            <v>2.8068</v>
          </cell>
          <cell r="AB35">
            <v>2.9462000000000002</v>
          </cell>
          <cell r="AC35">
            <v>2.8068</v>
          </cell>
          <cell r="AD35">
            <v>2.8068</v>
          </cell>
        </row>
        <row r="36">
          <cell r="O36">
            <v>4.2900000000000018</v>
          </cell>
          <cell r="P36">
            <v>4.3000000000000016</v>
          </cell>
          <cell r="Q36">
            <v>2.8075999999999999</v>
          </cell>
          <cell r="R36">
            <v>2.8075999999999999</v>
          </cell>
          <cell r="S36">
            <v>2.7473000000000001</v>
          </cell>
          <cell r="T36">
            <v>2.6564999999999999</v>
          </cell>
          <cell r="U36">
            <v>2.6960999999999999</v>
          </cell>
          <cell r="V36">
            <v>2.6564999999999999</v>
          </cell>
          <cell r="W36">
            <v>2.6564999999999999</v>
          </cell>
          <cell r="X36">
            <v>1</v>
          </cell>
          <cell r="Y36">
            <v>2.8273000000000001</v>
          </cell>
          <cell r="Z36">
            <v>2.8273000000000001</v>
          </cell>
          <cell r="AA36">
            <v>2.8068</v>
          </cell>
          <cell r="AB36">
            <v>2.9462000000000002</v>
          </cell>
          <cell r="AC36">
            <v>2.8068</v>
          </cell>
          <cell r="AD36">
            <v>2.8068</v>
          </cell>
        </row>
        <row r="37">
          <cell r="O37">
            <v>4.3900000000000015</v>
          </cell>
          <cell r="P37">
            <v>4.4000000000000012</v>
          </cell>
          <cell r="Q37">
            <v>2.8075999999999999</v>
          </cell>
          <cell r="R37">
            <v>2.8075999999999999</v>
          </cell>
          <cell r="S37">
            <v>2.7473000000000001</v>
          </cell>
          <cell r="T37">
            <v>2.6564999999999999</v>
          </cell>
          <cell r="U37">
            <v>2.6960999999999999</v>
          </cell>
          <cell r="V37">
            <v>2.6564999999999999</v>
          </cell>
          <cell r="W37">
            <v>2.6564999999999999</v>
          </cell>
          <cell r="X37">
            <v>1</v>
          </cell>
          <cell r="Y37">
            <v>2.8273000000000001</v>
          </cell>
          <cell r="Z37">
            <v>2.8273000000000001</v>
          </cell>
          <cell r="AA37">
            <v>2.8068</v>
          </cell>
          <cell r="AB37">
            <v>2.9462000000000002</v>
          </cell>
          <cell r="AC37">
            <v>2.8068</v>
          </cell>
          <cell r="AD37">
            <v>2.8068</v>
          </cell>
        </row>
        <row r="38">
          <cell r="O38">
            <v>4.4900000000000011</v>
          </cell>
          <cell r="P38">
            <v>4.5000000000000009</v>
          </cell>
          <cell r="Q38">
            <v>2.8075999999999999</v>
          </cell>
          <cell r="R38">
            <v>2.8075999999999999</v>
          </cell>
          <cell r="S38">
            <v>2.7473000000000001</v>
          </cell>
          <cell r="T38">
            <v>2.6564999999999999</v>
          </cell>
          <cell r="U38">
            <v>2.6960999999999999</v>
          </cell>
          <cell r="V38">
            <v>2.6564999999999999</v>
          </cell>
          <cell r="W38">
            <v>2.6564999999999999</v>
          </cell>
          <cell r="X38">
            <v>1</v>
          </cell>
          <cell r="Y38">
            <v>2.8273000000000001</v>
          </cell>
          <cell r="Z38">
            <v>2.8273000000000001</v>
          </cell>
          <cell r="AA38">
            <v>2.8068</v>
          </cell>
          <cell r="AB38">
            <v>2.9462000000000002</v>
          </cell>
          <cell r="AC38">
            <v>2.8068</v>
          </cell>
          <cell r="AD38">
            <v>2.8068</v>
          </cell>
        </row>
        <row r="39">
          <cell r="O39">
            <v>4.5900000000000007</v>
          </cell>
          <cell r="P39">
            <v>4.6000000000000005</v>
          </cell>
          <cell r="Q39">
            <v>2.8075999999999999</v>
          </cell>
          <cell r="R39">
            <v>2.8075999999999999</v>
          </cell>
          <cell r="S39">
            <v>2.7473000000000001</v>
          </cell>
          <cell r="T39">
            <v>2.6564999999999999</v>
          </cell>
          <cell r="U39">
            <v>2.6960999999999999</v>
          </cell>
          <cell r="V39">
            <v>2.6564999999999999</v>
          </cell>
          <cell r="W39">
            <v>2.6564999999999999</v>
          </cell>
          <cell r="X39">
            <v>1</v>
          </cell>
          <cell r="Y39">
            <v>2.8273000000000001</v>
          </cell>
          <cell r="Z39">
            <v>2.8273000000000001</v>
          </cell>
          <cell r="AA39">
            <v>2.8068</v>
          </cell>
          <cell r="AB39">
            <v>2.9462000000000002</v>
          </cell>
          <cell r="AC39">
            <v>2.8068</v>
          </cell>
          <cell r="AD39">
            <v>2.8068</v>
          </cell>
        </row>
        <row r="40">
          <cell r="O40">
            <v>4.6900000000000004</v>
          </cell>
          <cell r="P40">
            <v>4.7</v>
          </cell>
          <cell r="Q40">
            <v>2.8075999999999999</v>
          </cell>
          <cell r="R40">
            <v>2.8075999999999999</v>
          </cell>
          <cell r="S40">
            <v>2.7473000000000001</v>
          </cell>
          <cell r="T40">
            <v>2.6564999999999999</v>
          </cell>
          <cell r="U40">
            <v>2.6960999999999999</v>
          </cell>
          <cell r="V40">
            <v>2.6564999999999999</v>
          </cell>
          <cell r="W40">
            <v>2.6564999999999999</v>
          </cell>
          <cell r="X40">
            <v>1</v>
          </cell>
          <cell r="Y40">
            <v>2.8273000000000001</v>
          </cell>
          <cell r="Z40">
            <v>2.8273000000000001</v>
          </cell>
          <cell r="AA40">
            <v>2.8068</v>
          </cell>
          <cell r="AB40">
            <v>2.9462000000000002</v>
          </cell>
          <cell r="AC40">
            <v>2.8068</v>
          </cell>
          <cell r="AD40">
            <v>2.8068</v>
          </cell>
        </row>
        <row r="41">
          <cell r="O41">
            <v>4.79</v>
          </cell>
          <cell r="P41">
            <v>4.8</v>
          </cell>
          <cell r="Q41">
            <v>2.8075999999999999</v>
          </cell>
          <cell r="R41">
            <v>2.8075999999999999</v>
          </cell>
          <cell r="S41">
            <v>2.7473000000000001</v>
          </cell>
          <cell r="T41">
            <v>2.6564999999999999</v>
          </cell>
          <cell r="U41">
            <v>2.6960999999999999</v>
          </cell>
          <cell r="V41">
            <v>2.6564999999999999</v>
          </cell>
          <cell r="W41">
            <v>2.6564999999999999</v>
          </cell>
          <cell r="X41">
            <v>1</v>
          </cell>
          <cell r="Y41">
            <v>2.8273000000000001</v>
          </cell>
          <cell r="Z41">
            <v>2.8273000000000001</v>
          </cell>
          <cell r="AA41">
            <v>2.8068</v>
          </cell>
          <cell r="AB41">
            <v>2.9462000000000002</v>
          </cell>
          <cell r="AC41">
            <v>2.8068</v>
          </cell>
          <cell r="AD41">
            <v>2.8068</v>
          </cell>
        </row>
        <row r="42">
          <cell r="O42">
            <v>4.8899999999999997</v>
          </cell>
          <cell r="P42">
            <v>4.8999999999999995</v>
          </cell>
          <cell r="Q42">
            <v>2.8075999999999999</v>
          </cell>
          <cell r="R42">
            <v>2.8075999999999999</v>
          </cell>
          <cell r="S42">
            <v>2.7473000000000001</v>
          </cell>
          <cell r="T42">
            <v>2.6564999999999999</v>
          </cell>
          <cell r="U42">
            <v>2.6960999999999999</v>
          </cell>
          <cell r="V42">
            <v>2.6564999999999999</v>
          </cell>
          <cell r="W42">
            <v>2.6564999999999999</v>
          </cell>
          <cell r="X42">
            <v>1</v>
          </cell>
          <cell r="Y42">
            <v>2.8273000000000001</v>
          </cell>
          <cell r="Z42">
            <v>2.8273000000000001</v>
          </cell>
          <cell r="AA42">
            <v>2.8068</v>
          </cell>
          <cell r="AB42">
            <v>2.9462000000000002</v>
          </cell>
          <cell r="AC42">
            <v>2.8068</v>
          </cell>
          <cell r="AD42">
            <v>2.8068</v>
          </cell>
        </row>
        <row r="43">
          <cell r="O43">
            <v>4.9899999999999993</v>
          </cell>
          <cell r="P43">
            <v>4.9999999999999991</v>
          </cell>
          <cell r="Q43">
            <v>2.8075999999999999</v>
          </cell>
          <cell r="R43">
            <v>2.8075999999999999</v>
          </cell>
          <cell r="S43">
            <v>2.7473000000000001</v>
          </cell>
          <cell r="T43">
            <v>2.6564999999999999</v>
          </cell>
          <cell r="U43">
            <v>2.6960999999999999</v>
          </cell>
          <cell r="V43">
            <v>2.6564999999999999</v>
          </cell>
          <cell r="W43">
            <v>2.6564999999999999</v>
          </cell>
          <cell r="X43">
            <v>1</v>
          </cell>
          <cell r="Y43">
            <v>2.8273000000000001</v>
          </cell>
          <cell r="Z43">
            <v>2.8273000000000001</v>
          </cell>
          <cell r="AA43">
            <v>2.8068</v>
          </cell>
          <cell r="AB43">
            <v>2.9462000000000002</v>
          </cell>
          <cell r="AC43">
            <v>2.8068</v>
          </cell>
          <cell r="AD43">
            <v>2.8068</v>
          </cell>
        </row>
        <row r="44">
          <cell r="O44">
            <v>5.089999999999999</v>
          </cell>
          <cell r="P44">
            <v>5.0999999999999988</v>
          </cell>
          <cell r="Q44">
            <v>2.8075999999999999</v>
          </cell>
          <cell r="R44">
            <v>2.8075999999999999</v>
          </cell>
          <cell r="S44">
            <v>2.7473000000000001</v>
          </cell>
          <cell r="T44">
            <v>2.6564999999999999</v>
          </cell>
          <cell r="U44">
            <v>2.6960999999999999</v>
          </cell>
          <cell r="V44">
            <v>2.6564999999999999</v>
          </cell>
          <cell r="W44">
            <v>2.6564999999999999</v>
          </cell>
          <cell r="X44">
            <v>1</v>
          </cell>
          <cell r="Y44">
            <v>2.8273000000000001</v>
          </cell>
          <cell r="Z44">
            <v>2.8273000000000001</v>
          </cell>
          <cell r="AA44">
            <v>2.8068</v>
          </cell>
          <cell r="AB44">
            <v>2.9462000000000002</v>
          </cell>
          <cell r="AC44">
            <v>2.8068</v>
          </cell>
          <cell r="AD44">
            <v>2.8068</v>
          </cell>
        </row>
        <row r="45">
          <cell r="O45">
            <v>5.1899999999999986</v>
          </cell>
          <cell r="P45">
            <v>5.1999999999999984</v>
          </cell>
          <cell r="Q45">
            <v>2.8075999999999999</v>
          </cell>
          <cell r="R45">
            <v>2.8075999999999999</v>
          </cell>
          <cell r="S45">
            <v>2.7473000000000001</v>
          </cell>
          <cell r="T45">
            <v>2.6564999999999999</v>
          </cell>
          <cell r="U45">
            <v>2.6960999999999999</v>
          </cell>
          <cell r="V45">
            <v>2.6564999999999999</v>
          </cell>
          <cell r="W45">
            <v>2.6564999999999999</v>
          </cell>
          <cell r="X45">
            <v>1</v>
          </cell>
          <cell r="Y45">
            <v>2.8273000000000001</v>
          </cell>
          <cell r="Z45">
            <v>2.8273000000000001</v>
          </cell>
          <cell r="AA45">
            <v>2.8068</v>
          </cell>
          <cell r="AB45">
            <v>2.9462000000000002</v>
          </cell>
          <cell r="AC45">
            <v>2.8068</v>
          </cell>
          <cell r="AD45">
            <v>2.8068</v>
          </cell>
        </row>
        <row r="46">
          <cell r="O46">
            <v>5.2899999999999983</v>
          </cell>
          <cell r="P46">
            <v>5.299999999999998</v>
          </cell>
          <cell r="Q46">
            <v>2.8075999999999999</v>
          </cell>
          <cell r="R46">
            <v>2.8075999999999999</v>
          </cell>
          <cell r="S46">
            <v>2.7473000000000001</v>
          </cell>
          <cell r="T46">
            <v>2.6564999999999999</v>
          </cell>
          <cell r="U46">
            <v>2.6960999999999999</v>
          </cell>
          <cell r="V46">
            <v>2.6564999999999999</v>
          </cell>
          <cell r="W46">
            <v>2.6564999999999999</v>
          </cell>
          <cell r="X46">
            <v>1</v>
          </cell>
          <cell r="Y46">
            <v>2.8273000000000001</v>
          </cell>
          <cell r="Z46">
            <v>2.8273000000000001</v>
          </cell>
          <cell r="AA46">
            <v>2.8068</v>
          </cell>
          <cell r="AB46">
            <v>2.9462000000000002</v>
          </cell>
          <cell r="AC46">
            <v>2.8068</v>
          </cell>
          <cell r="AD46">
            <v>2.8068</v>
          </cell>
        </row>
        <row r="47">
          <cell r="O47">
            <v>5.3899999999999979</v>
          </cell>
          <cell r="P47">
            <v>5.3999999999999977</v>
          </cell>
          <cell r="Q47">
            <v>2.8075999999999999</v>
          </cell>
          <cell r="R47">
            <v>2.8075999999999999</v>
          </cell>
          <cell r="S47">
            <v>2.7473000000000001</v>
          </cell>
          <cell r="T47">
            <v>2.6564999999999999</v>
          </cell>
          <cell r="U47">
            <v>2.6960999999999999</v>
          </cell>
          <cell r="V47">
            <v>2.6564999999999999</v>
          </cell>
          <cell r="W47">
            <v>2.6564999999999999</v>
          </cell>
          <cell r="X47">
            <v>1</v>
          </cell>
          <cell r="Y47">
            <v>2.8273000000000001</v>
          </cell>
          <cell r="Z47">
            <v>2.8273000000000001</v>
          </cell>
          <cell r="AA47">
            <v>2.8068</v>
          </cell>
          <cell r="AB47">
            <v>2.9462000000000002</v>
          </cell>
          <cell r="AC47">
            <v>2.8068</v>
          </cell>
          <cell r="AD47">
            <v>2.8068</v>
          </cell>
        </row>
        <row r="48">
          <cell r="O48">
            <v>5.4899999999999975</v>
          </cell>
          <cell r="P48">
            <v>5.4999999999999973</v>
          </cell>
          <cell r="Q48">
            <v>2.8075999999999999</v>
          </cell>
          <cell r="R48">
            <v>2.8075999999999999</v>
          </cell>
          <cell r="S48">
            <v>2.7473000000000001</v>
          </cell>
          <cell r="T48">
            <v>2.6564999999999999</v>
          </cell>
          <cell r="U48">
            <v>2.6960999999999999</v>
          </cell>
          <cell r="V48">
            <v>2.6564999999999999</v>
          </cell>
          <cell r="W48">
            <v>2.6564999999999999</v>
          </cell>
          <cell r="X48">
            <v>1</v>
          </cell>
          <cell r="Y48">
            <v>2.8273000000000001</v>
          </cell>
          <cell r="Z48">
            <v>2.8273000000000001</v>
          </cell>
          <cell r="AA48">
            <v>2.8068</v>
          </cell>
          <cell r="AB48">
            <v>2.9462000000000002</v>
          </cell>
          <cell r="AC48">
            <v>2.8068</v>
          </cell>
          <cell r="AD48">
            <v>2.8068</v>
          </cell>
        </row>
        <row r="49">
          <cell r="O49">
            <v>5.5899999999999972</v>
          </cell>
          <cell r="P49">
            <v>5.599999999999997</v>
          </cell>
          <cell r="Q49">
            <v>2.8075999999999999</v>
          </cell>
          <cell r="R49">
            <v>2.8075999999999999</v>
          </cell>
          <cell r="S49">
            <v>2.7473000000000001</v>
          </cell>
          <cell r="T49">
            <v>2.6564999999999999</v>
          </cell>
          <cell r="U49">
            <v>2.6960999999999999</v>
          </cell>
          <cell r="V49">
            <v>2.6564999999999999</v>
          </cell>
          <cell r="W49">
            <v>2.6564999999999999</v>
          </cell>
          <cell r="X49">
            <v>1</v>
          </cell>
          <cell r="Y49">
            <v>2.8273000000000001</v>
          </cell>
          <cell r="Z49">
            <v>2.8273000000000001</v>
          </cell>
          <cell r="AA49">
            <v>2.8068</v>
          </cell>
          <cell r="AB49">
            <v>2.9462000000000002</v>
          </cell>
          <cell r="AC49">
            <v>2.8068</v>
          </cell>
          <cell r="AD49">
            <v>2.8068</v>
          </cell>
        </row>
        <row r="50">
          <cell r="O50">
            <v>5.6899999999999968</v>
          </cell>
          <cell r="P50">
            <v>5.6999999999999966</v>
          </cell>
          <cell r="Q50">
            <v>2.8075999999999999</v>
          </cell>
          <cell r="R50">
            <v>2.8075999999999999</v>
          </cell>
          <cell r="S50">
            <v>2.7473000000000001</v>
          </cell>
          <cell r="T50">
            <v>2.6564999999999999</v>
          </cell>
          <cell r="U50">
            <v>2.6960999999999999</v>
          </cell>
          <cell r="V50">
            <v>2.6564999999999999</v>
          </cell>
          <cell r="W50">
            <v>2.6564999999999999</v>
          </cell>
          <cell r="X50">
            <v>1</v>
          </cell>
          <cell r="Y50">
            <v>2.8273000000000001</v>
          </cell>
          <cell r="Z50">
            <v>2.8273000000000001</v>
          </cell>
          <cell r="AA50">
            <v>2.8068</v>
          </cell>
          <cell r="AB50">
            <v>2.9462000000000002</v>
          </cell>
          <cell r="AC50">
            <v>2.8068</v>
          </cell>
          <cell r="AD50">
            <v>2.8068</v>
          </cell>
        </row>
        <row r="51">
          <cell r="O51">
            <v>5.7899999999999965</v>
          </cell>
          <cell r="P51">
            <v>5.7999999999999963</v>
          </cell>
          <cell r="Q51">
            <v>2.8075999999999999</v>
          </cell>
          <cell r="R51">
            <v>2.8075999999999999</v>
          </cell>
          <cell r="S51">
            <v>2.7473000000000001</v>
          </cell>
          <cell r="T51">
            <v>2.6564999999999999</v>
          </cell>
          <cell r="U51">
            <v>2.6960999999999999</v>
          </cell>
          <cell r="V51">
            <v>2.6564999999999999</v>
          </cell>
          <cell r="W51">
            <v>2.6564999999999999</v>
          </cell>
          <cell r="X51">
            <v>1</v>
          </cell>
          <cell r="Y51">
            <v>2.8273000000000001</v>
          </cell>
          <cell r="Z51">
            <v>2.8273000000000001</v>
          </cell>
          <cell r="AA51">
            <v>2.8068</v>
          </cell>
          <cell r="AB51">
            <v>2.9462000000000002</v>
          </cell>
          <cell r="AC51">
            <v>2.8068</v>
          </cell>
          <cell r="AD51">
            <v>2.8068</v>
          </cell>
        </row>
        <row r="52">
          <cell r="O52">
            <v>5.8899999999999961</v>
          </cell>
          <cell r="P52">
            <v>5.8999999999999959</v>
          </cell>
          <cell r="Q52">
            <v>2.8075999999999999</v>
          </cell>
          <cell r="R52">
            <v>2.8075999999999999</v>
          </cell>
          <cell r="S52">
            <v>2.7473000000000001</v>
          </cell>
          <cell r="T52">
            <v>2.6564999999999999</v>
          </cell>
          <cell r="U52">
            <v>2.6960999999999999</v>
          </cell>
          <cell r="V52">
            <v>2.6564999999999999</v>
          </cell>
          <cell r="W52">
            <v>2.6564999999999999</v>
          </cell>
          <cell r="X52">
            <v>1</v>
          </cell>
          <cell r="Y52">
            <v>2.8273000000000001</v>
          </cell>
          <cell r="Z52">
            <v>2.8273000000000001</v>
          </cell>
          <cell r="AA52">
            <v>2.8068</v>
          </cell>
          <cell r="AB52">
            <v>2.9462000000000002</v>
          </cell>
          <cell r="AC52">
            <v>2.8068</v>
          </cell>
          <cell r="AD52">
            <v>2.8068</v>
          </cell>
        </row>
        <row r="53">
          <cell r="O53">
            <v>5.9899999999999958</v>
          </cell>
          <cell r="P53">
            <v>5.9999999999999956</v>
          </cell>
          <cell r="Q53">
            <v>2.8075999999999999</v>
          </cell>
          <cell r="R53">
            <v>2.8075999999999999</v>
          </cell>
          <cell r="S53">
            <v>2.7473000000000001</v>
          </cell>
          <cell r="T53">
            <v>2.6564999999999999</v>
          </cell>
          <cell r="U53">
            <v>2.6960999999999999</v>
          </cell>
          <cell r="V53">
            <v>2.6564999999999999</v>
          </cell>
          <cell r="W53">
            <v>2.6564999999999999</v>
          </cell>
          <cell r="X53">
            <v>1</v>
          </cell>
          <cell r="Y53">
            <v>2.8273000000000001</v>
          </cell>
          <cell r="Z53">
            <v>2.8273000000000001</v>
          </cell>
          <cell r="AA53">
            <v>2.8068</v>
          </cell>
          <cell r="AB53">
            <v>2.9462000000000002</v>
          </cell>
          <cell r="AC53">
            <v>2.8068</v>
          </cell>
          <cell r="AD53">
            <v>2.8068</v>
          </cell>
        </row>
        <row r="54">
          <cell r="O54">
            <v>6.0899999999999954</v>
          </cell>
          <cell r="P54">
            <v>6.0999999999999952</v>
          </cell>
          <cell r="Q54">
            <v>2.8075999999999999</v>
          </cell>
          <cell r="R54">
            <v>2.8075999999999999</v>
          </cell>
          <cell r="S54">
            <v>2.7473000000000001</v>
          </cell>
          <cell r="T54">
            <v>2.6564999999999999</v>
          </cell>
          <cell r="U54">
            <v>2.6960999999999999</v>
          </cell>
          <cell r="V54">
            <v>2.6564999999999999</v>
          </cell>
          <cell r="W54">
            <v>2.6564999999999999</v>
          </cell>
          <cell r="X54">
            <v>1</v>
          </cell>
          <cell r="Y54">
            <v>2.8273000000000001</v>
          </cell>
          <cell r="Z54">
            <v>2.8273000000000001</v>
          </cell>
          <cell r="AA54">
            <v>2.8068</v>
          </cell>
          <cell r="AB54">
            <v>2.9462000000000002</v>
          </cell>
          <cell r="AC54">
            <v>2.8068</v>
          </cell>
          <cell r="AD54">
            <v>2.8068</v>
          </cell>
        </row>
        <row r="55">
          <cell r="O55">
            <v>6.1899999999999951</v>
          </cell>
          <cell r="P55">
            <v>6.1999999999999948</v>
          </cell>
          <cell r="Q55">
            <v>2.8075999999999999</v>
          </cell>
          <cell r="R55">
            <v>2.8075999999999999</v>
          </cell>
          <cell r="S55">
            <v>2.7473000000000001</v>
          </cell>
          <cell r="T55">
            <v>2.6564999999999999</v>
          </cell>
          <cell r="U55">
            <v>2.6960999999999999</v>
          </cell>
          <cell r="V55">
            <v>2.6564999999999999</v>
          </cell>
          <cell r="W55">
            <v>2.6564999999999999</v>
          </cell>
          <cell r="X55">
            <v>1</v>
          </cell>
          <cell r="Y55">
            <v>2.8273000000000001</v>
          </cell>
          <cell r="Z55">
            <v>2.8273000000000001</v>
          </cell>
          <cell r="AA55">
            <v>2.8068</v>
          </cell>
          <cell r="AB55">
            <v>2.9462000000000002</v>
          </cell>
          <cell r="AC55">
            <v>2.8068</v>
          </cell>
          <cell r="AD55">
            <v>2.8068</v>
          </cell>
        </row>
        <row r="56">
          <cell r="O56">
            <v>6.2899999999999947</v>
          </cell>
          <cell r="P56">
            <v>6.2999999999999945</v>
          </cell>
          <cell r="Q56">
            <v>2.8075999999999999</v>
          </cell>
          <cell r="R56">
            <v>2.8075999999999999</v>
          </cell>
          <cell r="S56">
            <v>2.7473000000000001</v>
          </cell>
          <cell r="T56">
            <v>2.6564999999999999</v>
          </cell>
          <cell r="U56">
            <v>2.6960999999999999</v>
          </cell>
          <cell r="V56">
            <v>2.6564999999999999</v>
          </cell>
          <cell r="W56">
            <v>2.6564999999999999</v>
          </cell>
          <cell r="X56">
            <v>1</v>
          </cell>
          <cell r="Y56">
            <v>2.8273000000000001</v>
          </cell>
          <cell r="Z56">
            <v>2.8273000000000001</v>
          </cell>
          <cell r="AA56">
            <v>2.8068</v>
          </cell>
          <cell r="AB56">
            <v>2.9462000000000002</v>
          </cell>
          <cell r="AC56">
            <v>2.8068</v>
          </cell>
          <cell r="AD56">
            <v>2.8068</v>
          </cell>
        </row>
        <row r="57">
          <cell r="O57">
            <v>6.3899999999999944</v>
          </cell>
          <cell r="P57">
            <v>6.3999999999999941</v>
          </cell>
          <cell r="Q57">
            <v>2.8075999999999999</v>
          </cell>
          <cell r="R57">
            <v>2.8075999999999999</v>
          </cell>
          <cell r="S57">
            <v>2.7473000000000001</v>
          </cell>
          <cell r="T57">
            <v>2.6564999999999999</v>
          </cell>
          <cell r="U57">
            <v>2.6960999999999999</v>
          </cell>
          <cell r="V57">
            <v>2.6564999999999999</v>
          </cell>
          <cell r="W57">
            <v>2.6564999999999999</v>
          </cell>
          <cell r="X57">
            <v>1</v>
          </cell>
          <cell r="Y57">
            <v>2.8273000000000001</v>
          </cell>
          <cell r="Z57">
            <v>2.8273000000000001</v>
          </cell>
          <cell r="AA57">
            <v>2.8068</v>
          </cell>
          <cell r="AB57">
            <v>2.9462000000000002</v>
          </cell>
          <cell r="AC57">
            <v>2.8068</v>
          </cell>
          <cell r="AD57">
            <v>2.8068</v>
          </cell>
        </row>
        <row r="58">
          <cell r="O58">
            <v>6.489999999999994</v>
          </cell>
          <cell r="P58">
            <v>6.4999999999999938</v>
          </cell>
          <cell r="Q58">
            <v>2.8075999999999999</v>
          </cell>
          <cell r="R58">
            <v>2.8075999999999999</v>
          </cell>
          <cell r="S58">
            <v>2.7473000000000001</v>
          </cell>
          <cell r="T58">
            <v>2.6564999999999999</v>
          </cell>
          <cell r="U58">
            <v>2.6960999999999999</v>
          </cell>
          <cell r="V58">
            <v>2.6564999999999999</v>
          </cell>
          <cell r="W58">
            <v>2.6564999999999999</v>
          </cell>
          <cell r="X58">
            <v>1</v>
          </cell>
          <cell r="Y58">
            <v>2.8273000000000001</v>
          </cell>
          <cell r="Z58">
            <v>2.8273000000000001</v>
          </cell>
          <cell r="AA58">
            <v>2.8068</v>
          </cell>
          <cell r="AB58">
            <v>2.9462000000000002</v>
          </cell>
          <cell r="AC58">
            <v>2.8068</v>
          </cell>
          <cell r="AD58">
            <v>2.8068</v>
          </cell>
        </row>
        <row r="59">
          <cell r="O59">
            <v>6.5899999999999936</v>
          </cell>
          <cell r="P59">
            <v>6.5999999999999934</v>
          </cell>
          <cell r="Q59">
            <v>2.8075999999999999</v>
          </cell>
          <cell r="R59">
            <v>2.8075999999999999</v>
          </cell>
          <cell r="S59">
            <v>2.7473000000000001</v>
          </cell>
          <cell r="T59">
            <v>2.6564999999999999</v>
          </cell>
          <cell r="U59">
            <v>2.6960999999999999</v>
          </cell>
          <cell r="V59">
            <v>2.6564999999999999</v>
          </cell>
          <cell r="W59">
            <v>2.6564999999999999</v>
          </cell>
          <cell r="X59">
            <v>1</v>
          </cell>
          <cell r="Y59">
            <v>2.8273000000000001</v>
          </cell>
          <cell r="Z59">
            <v>2.8273000000000001</v>
          </cell>
          <cell r="AA59">
            <v>2.8068</v>
          </cell>
          <cell r="AB59">
            <v>2.9462000000000002</v>
          </cell>
          <cell r="AC59">
            <v>2.8068</v>
          </cell>
          <cell r="AD59">
            <v>2.8068</v>
          </cell>
        </row>
        <row r="60">
          <cell r="O60">
            <v>6.6899999999999933</v>
          </cell>
          <cell r="P60">
            <v>6.6999999999999931</v>
          </cell>
          <cell r="Q60">
            <v>2.8075999999999999</v>
          </cell>
          <cell r="R60">
            <v>2.8075999999999999</v>
          </cell>
          <cell r="S60">
            <v>2.7473000000000001</v>
          </cell>
          <cell r="T60">
            <v>2.6564999999999999</v>
          </cell>
          <cell r="U60">
            <v>2.6960999999999999</v>
          </cell>
          <cell r="V60">
            <v>2.6564999999999999</v>
          </cell>
          <cell r="W60">
            <v>2.6564999999999999</v>
          </cell>
          <cell r="X60">
            <v>1</v>
          </cell>
          <cell r="Y60">
            <v>2.8273000000000001</v>
          </cell>
          <cell r="Z60">
            <v>2.8273000000000001</v>
          </cell>
          <cell r="AA60">
            <v>2.8068</v>
          </cell>
          <cell r="AB60">
            <v>2.9462000000000002</v>
          </cell>
          <cell r="AC60">
            <v>2.8068</v>
          </cell>
          <cell r="AD60">
            <v>2.8068</v>
          </cell>
        </row>
        <row r="61">
          <cell r="O61">
            <v>6.7899999999999929</v>
          </cell>
          <cell r="P61">
            <v>6.7999999999999927</v>
          </cell>
          <cell r="Q61">
            <v>2.8075999999999999</v>
          </cell>
          <cell r="R61">
            <v>2.8075999999999999</v>
          </cell>
          <cell r="S61">
            <v>2.7473000000000001</v>
          </cell>
          <cell r="T61">
            <v>2.6564999999999999</v>
          </cell>
          <cell r="U61">
            <v>2.6960999999999999</v>
          </cell>
          <cell r="V61">
            <v>2.6564999999999999</v>
          </cell>
          <cell r="W61">
            <v>2.6564999999999999</v>
          </cell>
          <cell r="X61">
            <v>1</v>
          </cell>
          <cell r="Y61">
            <v>2.8273000000000001</v>
          </cell>
          <cell r="Z61">
            <v>2.8273000000000001</v>
          </cell>
          <cell r="AA61">
            <v>2.8068</v>
          </cell>
          <cell r="AB61">
            <v>2.9462000000000002</v>
          </cell>
          <cell r="AC61">
            <v>2.8068</v>
          </cell>
          <cell r="AD61">
            <v>2.8068</v>
          </cell>
        </row>
        <row r="62">
          <cell r="O62">
            <v>6.8899999999999926</v>
          </cell>
          <cell r="P62">
            <v>6.8999999999999924</v>
          </cell>
          <cell r="Q62">
            <v>2.8075999999999999</v>
          </cell>
          <cell r="R62">
            <v>2.8075999999999999</v>
          </cell>
          <cell r="S62">
            <v>2.7473000000000001</v>
          </cell>
          <cell r="T62">
            <v>2.6564999999999999</v>
          </cell>
          <cell r="U62">
            <v>2.6960999999999999</v>
          </cell>
          <cell r="V62">
            <v>2.6564999999999999</v>
          </cell>
          <cell r="W62">
            <v>2.6564999999999999</v>
          </cell>
          <cell r="X62">
            <v>1</v>
          </cell>
          <cell r="Y62">
            <v>2.8273000000000001</v>
          </cell>
          <cell r="Z62">
            <v>2.8273000000000001</v>
          </cell>
          <cell r="AA62">
            <v>2.8068</v>
          </cell>
          <cell r="AB62">
            <v>2.9462000000000002</v>
          </cell>
          <cell r="AC62">
            <v>2.8068</v>
          </cell>
          <cell r="AD62">
            <v>2.8068</v>
          </cell>
        </row>
        <row r="63">
          <cell r="O63">
            <v>6.9899999999999922</v>
          </cell>
          <cell r="P63">
            <v>6.999999999999992</v>
          </cell>
          <cell r="Q63">
            <v>2.8075999999999999</v>
          </cell>
          <cell r="R63">
            <v>2.8075999999999999</v>
          </cell>
          <cell r="S63">
            <v>2.7473000000000001</v>
          </cell>
          <cell r="T63">
            <v>2.6564999999999999</v>
          </cell>
          <cell r="U63">
            <v>2.6960999999999999</v>
          </cell>
          <cell r="V63">
            <v>2.6564999999999999</v>
          </cell>
          <cell r="W63">
            <v>2.6564999999999999</v>
          </cell>
          <cell r="X63">
            <v>1</v>
          </cell>
          <cell r="Y63">
            <v>2.8273000000000001</v>
          </cell>
          <cell r="Z63">
            <v>2.8273000000000001</v>
          </cell>
          <cell r="AA63">
            <v>2.8068</v>
          </cell>
          <cell r="AB63">
            <v>2.9462000000000002</v>
          </cell>
          <cell r="AC63">
            <v>2.8068</v>
          </cell>
          <cell r="AD63">
            <v>2.8068</v>
          </cell>
        </row>
        <row r="64">
          <cell r="O64">
            <v>7.0899999999999919</v>
          </cell>
          <cell r="P64">
            <v>7.0999999999999917</v>
          </cell>
          <cell r="Q64">
            <v>2.8075999999999999</v>
          </cell>
          <cell r="R64">
            <v>2.8075999999999999</v>
          </cell>
          <cell r="S64">
            <v>2.7473000000000001</v>
          </cell>
          <cell r="T64">
            <v>2.6564999999999999</v>
          </cell>
          <cell r="U64">
            <v>2.6960999999999999</v>
          </cell>
          <cell r="V64">
            <v>2.6564999999999999</v>
          </cell>
          <cell r="W64">
            <v>2.6564999999999999</v>
          </cell>
          <cell r="X64">
            <v>1</v>
          </cell>
          <cell r="Y64">
            <v>2.8273000000000001</v>
          </cell>
          <cell r="Z64">
            <v>2.8273000000000001</v>
          </cell>
          <cell r="AA64">
            <v>2.8068</v>
          </cell>
          <cell r="AB64">
            <v>2.9462000000000002</v>
          </cell>
          <cell r="AC64">
            <v>2.8068</v>
          </cell>
          <cell r="AD64">
            <v>2.8068</v>
          </cell>
        </row>
        <row r="65">
          <cell r="O65">
            <v>7.1899999999999915</v>
          </cell>
          <cell r="P65">
            <v>7.1999999999999913</v>
          </cell>
          <cell r="Q65">
            <v>2.8075999999999999</v>
          </cell>
          <cell r="R65">
            <v>2.8075999999999999</v>
          </cell>
          <cell r="S65">
            <v>2.7473000000000001</v>
          </cell>
          <cell r="T65">
            <v>2.6564999999999999</v>
          </cell>
          <cell r="U65">
            <v>2.6960999999999999</v>
          </cell>
          <cell r="V65">
            <v>2.6564999999999999</v>
          </cell>
          <cell r="W65">
            <v>2.6564999999999999</v>
          </cell>
          <cell r="X65">
            <v>1</v>
          </cell>
          <cell r="Y65">
            <v>2.8273000000000001</v>
          </cell>
          <cell r="Z65">
            <v>2.8273000000000001</v>
          </cell>
          <cell r="AA65">
            <v>2.8068</v>
          </cell>
          <cell r="AB65">
            <v>2.9462000000000002</v>
          </cell>
          <cell r="AC65">
            <v>2.8068</v>
          </cell>
          <cell r="AD65">
            <v>2.8068</v>
          </cell>
        </row>
        <row r="66">
          <cell r="O66">
            <v>7.2899999999999912</v>
          </cell>
          <cell r="P66">
            <v>7.2999999999999909</v>
          </cell>
          <cell r="Q66">
            <v>2.8075999999999999</v>
          </cell>
          <cell r="R66">
            <v>2.8075999999999999</v>
          </cell>
          <cell r="S66">
            <v>2.7473000000000001</v>
          </cell>
          <cell r="T66">
            <v>2.6564999999999999</v>
          </cell>
          <cell r="U66">
            <v>2.6960999999999999</v>
          </cell>
          <cell r="V66">
            <v>2.6564999999999999</v>
          </cell>
          <cell r="W66">
            <v>2.6564999999999999</v>
          </cell>
          <cell r="X66">
            <v>1</v>
          </cell>
          <cell r="Y66">
            <v>2.8273000000000001</v>
          </cell>
          <cell r="Z66">
            <v>2.8273000000000001</v>
          </cell>
          <cell r="AA66">
            <v>2.8068</v>
          </cell>
          <cell r="AB66">
            <v>2.9462000000000002</v>
          </cell>
          <cell r="AC66">
            <v>2.8068</v>
          </cell>
          <cell r="AD66">
            <v>2.8068</v>
          </cell>
        </row>
        <row r="67">
          <cell r="O67">
            <v>7.3899999999999908</v>
          </cell>
          <cell r="P67">
            <v>7.3999999999999906</v>
          </cell>
          <cell r="Q67">
            <v>2.8075999999999999</v>
          </cell>
          <cell r="R67">
            <v>2.8075999999999999</v>
          </cell>
          <cell r="S67">
            <v>2.7473000000000001</v>
          </cell>
          <cell r="T67">
            <v>2.6564999999999999</v>
          </cell>
          <cell r="U67">
            <v>2.6960999999999999</v>
          </cell>
          <cell r="V67">
            <v>2.6564999999999999</v>
          </cell>
          <cell r="W67">
            <v>2.6564999999999999</v>
          </cell>
          <cell r="X67">
            <v>1</v>
          </cell>
          <cell r="Y67">
            <v>2.8273000000000001</v>
          </cell>
          <cell r="Z67">
            <v>2.8273000000000001</v>
          </cell>
          <cell r="AA67">
            <v>2.8068</v>
          </cell>
          <cell r="AB67">
            <v>2.9462000000000002</v>
          </cell>
          <cell r="AC67">
            <v>2.8068</v>
          </cell>
          <cell r="AD67">
            <v>2.8068</v>
          </cell>
        </row>
        <row r="68">
          <cell r="O68">
            <v>7.4899999999999904</v>
          </cell>
          <cell r="P68">
            <v>7.4999999999999902</v>
          </cell>
          <cell r="Q68">
            <v>2.8075999999999999</v>
          </cell>
          <cell r="R68">
            <v>2.8075999999999999</v>
          </cell>
          <cell r="S68">
            <v>2.7473000000000001</v>
          </cell>
          <cell r="T68">
            <v>2.6564999999999999</v>
          </cell>
          <cell r="U68">
            <v>2.6960999999999999</v>
          </cell>
          <cell r="V68">
            <v>2.6564999999999999</v>
          </cell>
          <cell r="W68">
            <v>2.6564999999999999</v>
          </cell>
          <cell r="X68">
            <v>1</v>
          </cell>
          <cell r="Y68">
            <v>2.8273000000000001</v>
          </cell>
          <cell r="Z68">
            <v>2.8273000000000001</v>
          </cell>
          <cell r="AA68">
            <v>2.8068</v>
          </cell>
          <cell r="AB68">
            <v>2.9462000000000002</v>
          </cell>
          <cell r="AC68">
            <v>2.8068</v>
          </cell>
          <cell r="AD68">
            <v>2.8068</v>
          </cell>
        </row>
        <row r="69">
          <cell r="O69">
            <v>7.5899999999999901</v>
          </cell>
          <cell r="P69">
            <v>7.5999999999999899</v>
          </cell>
          <cell r="Q69">
            <v>2.8075999999999999</v>
          </cell>
          <cell r="R69">
            <v>2.8075999999999999</v>
          </cell>
          <cell r="S69">
            <v>2.7473000000000001</v>
          </cell>
          <cell r="T69">
            <v>2.6564999999999999</v>
          </cell>
          <cell r="U69">
            <v>2.6960999999999999</v>
          </cell>
          <cell r="V69">
            <v>2.6564999999999999</v>
          </cell>
          <cell r="W69">
            <v>2.6564999999999999</v>
          </cell>
          <cell r="X69">
            <v>1</v>
          </cell>
          <cell r="Y69">
            <v>2.8273000000000001</v>
          </cell>
          <cell r="Z69">
            <v>2.8273000000000001</v>
          </cell>
          <cell r="AA69">
            <v>2.8068</v>
          </cell>
          <cell r="AB69">
            <v>2.9462000000000002</v>
          </cell>
          <cell r="AC69">
            <v>2.8068</v>
          </cell>
          <cell r="AD69">
            <v>2.8068</v>
          </cell>
        </row>
        <row r="70">
          <cell r="O70">
            <v>7.6899999999999897</v>
          </cell>
          <cell r="P70">
            <v>7.6999999999999895</v>
          </cell>
          <cell r="Q70">
            <v>2.8075999999999999</v>
          </cell>
          <cell r="R70">
            <v>2.8075999999999999</v>
          </cell>
          <cell r="S70">
            <v>2.7473000000000001</v>
          </cell>
          <cell r="T70">
            <v>2.6564999999999999</v>
          </cell>
          <cell r="U70">
            <v>2.6960999999999999</v>
          </cell>
          <cell r="V70">
            <v>2.6564999999999999</v>
          </cell>
          <cell r="W70">
            <v>2.6564999999999999</v>
          </cell>
          <cell r="X70">
            <v>1</v>
          </cell>
          <cell r="Y70">
            <v>2.8273000000000001</v>
          </cell>
          <cell r="Z70">
            <v>2.8273000000000001</v>
          </cell>
          <cell r="AA70">
            <v>2.8068</v>
          </cell>
          <cell r="AB70">
            <v>2.9462000000000002</v>
          </cell>
          <cell r="AC70">
            <v>2.8068</v>
          </cell>
          <cell r="AD70">
            <v>2.8068</v>
          </cell>
        </row>
        <row r="71">
          <cell r="O71">
            <v>7.7899999999999894</v>
          </cell>
          <cell r="P71">
            <v>7.7999999999999892</v>
          </cell>
          <cell r="Q71">
            <v>2.8075999999999999</v>
          </cell>
          <cell r="R71">
            <v>2.8075999999999999</v>
          </cell>
          <cell r="S71">
            <v>2.7473000000000001</v>
          </cell>
          <cell r="T71">
            <v>2.6564999999999999</v>
          </cell>
          <cell r="U71">
            <v>2.6960999999999999</v>
          </cell>
          <cell r="V71">
            <v>2.6564999999999999</v>
          </cell>
          <cell r="W71">
            <v>2.6564999999999999</v>
          </cell>
          <cell r="X71">
            <v>1</v>
          </cell>
          <cell r="Y71">
            <v>2.8273000000000001</v>
          </cell>
          <cell r="Z71">
            <v>2.8273000000000001</v>
          </cell>
          <cell r="AA71">
            <v>2.8068</v>
          </cell>
          <cell r="AB71">
            <v>2.9462000000000002</v>
          </cell>
          <cell r="AC71">
            <v>2.8068</v>
          </cell>
          <cell r="AD71">
            <v>2.8068</v>
          </cell>
        </row>
        <row r="72">
          <cell r="O72">
            <v>7.889999999999989</v>
          </cell>
          <cell r="P72">
            <v>7.8999999999999888</v>
          </cell>
          <cell r="Q72">
            <v>2.8075999999999999</v>
          </cell>
          <cell r="R72">
            <v>2.8075999999999999</v>
          </cell>
          <cell r="S72">
            <v>2.7473000000000001</v>
          </cell>
          <cell r="T72">
            <v>2.6564999999999999</v>
          </cell>
          <cell r="U72">
            <v>2.6960999999999999</v>
          </cell>
          <cell r="V72">
            <v>2.6564999999999999</v>
          </cell>
          <cell r="W72">
            <v>2.6564999999999999</v>
          </cell>
          <cell r="X72">
            <v>1</v>
          </cell>
          <cell r="Y72">
            <v>2.8273000000000001</v>
          </cell>
          <cell r="Z72">
            <v>2.8273000000000001</v>
          </cell>
          <cell r="AA72">
            <v>2.8068</v>
          </cell>
          <cell r="AB72">
            <v>2.9462000000000002</v>
          </cell>
          <cell r="AC72">
            <v>2.8068</v>
          </cell>
          <cell r="AD72">
            <v>2.8068</v>
          </cell>
        </row>
        <row r="73">
          <cell r="O73">
            <v>7.9899999999999887</v>
          </cell>
          <cell r="P73">
            <v>7.9999999999999885</v>
          </cell>
          <cell r="Q73">
            <v>2.8075999999999999</v>
          </cell>
          <cell r="R73">
            <v>2.8075999999999999</v>
          </cell>
          <cell r="S73">
            <v>2.7473000000000001</v>
          </cell>
          <cell r="T73">
            <v>2.6564999999999999</v>
          </cell>
          <cell r="U73">
            <v>2.6960999999999999</v>
          </cell>
          <cell r="V73">
            <v>2.6564999999999999</v>
          </cell>
          <cell r="W73">
            <v>2.6564999999999999</v>
          </cell>
          <cell r="X73">
            <v>1</v>
          </cell>
          <cell r="Y73">
            <v>2.8273000000000001</v>
          </cell>
          <cell r="Z73">
            <v>2.8273000000000001</v>
          </cell>
          <cell r="AA73">
            <v>2.8068</v>
          </cell>
          <cell r="AB73">
            <v>2.9462000000000002</v>
          </cell>
          <cell r="AC73">
            <v>2.8068</v>
          </cell>
          <cell r="AD73">
            <v>2.8068</v>
          </cell>
        </row>
        <row r="74">
          <cell r="O74">
            <v>8.0899999999999892</v>
          </cell>
          <cell r="P74">
            <v>8.099999999999989</v>
          </cell>
          <cell r="Q74">
            <v>2.8075999999999999</v>
          </cell>
          <cell r="R74">
            <v>2.8075999999999999</v>
          </cell>
          <cell r="S74">
            <v>2.7473000000000001</v>
          </cell>
          <cell r="T74">
            <v>2.6564999999999999</v>
          </cell>
          <cell r="U74">
            <v>2.6960999999999999</v>
          </cell>
          <cell r="V74">
            <v>2.6564999999999999</v>
          </cell>
          <cell r="W74">
            <v>2.6564999999999999</v>
          </cell>
          <cell r="X74">
            <v>1</v>
          </cell>
          <cell r="Y74">
            <v>2.8273000000000001</v>
          </cell>
          <cell r="Z74">
            <v>2.8273000000000001</v>
          </cell>
          <cell r="AA74">
            <v>2.8068</v>
          </cell>
          <cell r="AB74">
            <v>2.9462000000000002</v>
          </cell>
          <cell r="AC74">
            <v>2.8068</v>
          </cell>
          <cell r="AD74">
            <v>2.8068</v>
          </cell>
        </row>
        <row r="75">
          <cell r="O75">
            <v>8.1899999999999888</v>
          </cell>
          <cell r="P75">
            <v>8.1999999999999886</v>
          </cell>
          <cell r="Q75">
            <v>2.8075999999999999</v>
          </cell>
          <cell r="R75">
            <v>2.8075999999999999</v>
          </cell>
          <cell r="S75">
            <v>2.7473000000000001</v>
          </cell>
          <cell r="T75">
            <v>2.6564999999999999</v>
          </cell>
          <cell r="U75">
            <v>2.6960999999999999</v>
          </cell>
          <cell r="V75">
            <v>2.6564999999999999</v>
          </cell>
          <cell r="W75">
            <v>2.6564999999999999</v>
          </cell>
          <cell r="X75">
            <v>1</v>
          </cell>
          <cell r="Y75">
            <v>2.8273000000000001</v>
          </cell>
          <cell r="Z75">
            <v>2.8273000000000001</v>
          </cell>
          <cell r="AA75">
            <v>2.8068</v>
          </cell>
          <cell r="AB75">
            <v>2.9462000000000002</v>
          </cell>
          <cell r="AC75">
            <v>2.8068</v>
          </cell>
          <cell r="AD75">
            <v>2.8068</v>
          </cell>
        </row>
        <row r="76">
          <cell r="O76">
            <v>8.2899999999999885</v>
          </cell>
          <cell r="P76">
            <v>8.2999999999999883</v>
          </cell>
          <cell r="Q76">
            <v>2.8075999999999999</v>
          </cell>
          <cell r="R76">
            <v>2.8075999999999999</v>
          </cell>
          <cell r="S76">
            <v>2.7473000000000001</v>
          </cell>
          <cell r="T76">
            <v>2.6564999999999999</v>
          </cell>
          <cell r="U76">
            <v>2.6960999999999999</v>
          </cell>
          <cell r="V76">
            <v>2.6564999999999999</v>
          </cell>
          <cell r="W76">
            <v>2.6564999999999999</v>
          </cell>
          <cell r="X76">
            <v>1</v>
          </cell>
          <cell r="Y76">
            <v>2.8273000000000001</v>
          </cell>
          <cell r="Z76">
            <v>2.8273000000000001</v>
          </cell>
          <cell r="AA76">
            <v>2.8068</v>
          </cell>
          <cell r="AB76">
            <v>2.9462000000000002</v>
          </cell>
          <cell r="AC76">
            <v>2.8068</v>
          </cell>
          <cell r="AD76">
            <v>2.8068</v>
          </cell>
        </row>
        <row r="77">
          <cell r="O77">
            <v>8.3899999999999881</v>
          </cell>
          <cell r="P77">
            <v>8.3999999999999879</v>
          </cell>
          <cell r="Q77">
            <v>2.8075999999999999</v>
          </cell>
          <cell r="R77">
            <v>2.8075999999999999</v>
          </cell>
          <cell r="S77">
            <v>2.7473000000000001</v>
          </cell>
          <cell r="T77">
            <v>2.6564999999999999</v>
          </cell>
          <cell r="U77">
            <v>2.6960999999999999</v>
          </cell>
          <cell r="V77">
            <v>2.6564999999999999</v>
          </cell>
          <cell r="W77">
            <v>2.6564999999999999</v>
          </cell>
          <cell r="X77">
            <v>1</v>
          </cell>
          <cell r="Y77">
            <v>2.8273000000000001</v>
          </cell>
          <cell r="Z77">
            <v>2.8273000000000001</v>
          </cell>
          <cell r="AA77">
            <v>2.8068</v>
          </cell>
          <cell r="AB77">
            <v>2.9462000000000002</v>
          </cell>
          <cell r="AC77">
            <v>2.8068</v>
          </cell>
          <cell r="AD77">
            <v>2.8068</v>
          </cell>
        </row>
        <row r="78">
          <cell r="O78">
            <v>8.4899999999999878</v>
          </cell>
          <cell r="P78">
            <v>8.4999999999999876</v>
          </cell>
          <cell r="Q78">
            <v>2.8075999999999999</v>
          </cell>
          <cell r="R78">
            <v>2.8075999999999999</v>
          </cell>
          <cell r="S78">
            <v>2.7473000000000001</v>
          </cell>
          <cell r="T78">
            <v>2.6564999999999999</v>
          </cell>
          <cell r="U78">
            <v>2.6960999999999999</v>
          </cell>
          <cell r="V78">
            <v>2.6564999999999999</v>
          </cell>
          <cell r="W78">
            <v>2.6564999999999999</v>
          </cell>
          <cell r="X78">
            <v>1</v>
          </cell>
          <cell r="Y78">
            <v>2.8273000000000001</v>
          </cell>
          <cell r="Z78">
            <v>2.8273000000000001</v>
          </cell>
          <cell r="AA78">
            <v>2.8068</v>
          </cell>
          <cell r="AB78">
            <v>2.9462000000000002</v>
          </cell>
          <cell r="AC78">
            <v>2.8068</v>
          </cell>
          <cell r="AD78">
            <v>2.8068</v>
          </cell>
        </row>
        <row r="79">
          <cell r="O79">
            <v>8.5899999999999874</v>
          </cell>
          <cell r="P79">
            <v>8.5999999999999872</v>
          </cell>
          <cell r="Q79">
            <v>2.8075999999999999</v>
          </cell>
          <cell r="R79">
            <v>2.8075999999999999</v>
          </cell>
          <cell r="S79">
            <v>2.7473000000000001</v>
          </cell>
          <cell r="T79">
            <v>2.6564999999999999</v>
          </cell>
          <cell r="U79">
            <v>2.6960999999999999</v>
          </cell>
          <cell r="V79">
            <v>2.6564999999999999</v>
          </cell>
          <cell r="W79">
            <v>2.6564999999999999</v>
          </cell>
          <cell r="X79">
            <v>1</v>
          </cell>
          <cell r="Y79">
            <v>2.8273000000000001</v>
          </cell>
          <cell r="Z79">
            <v>2.8273000000000001</v>
          </cell>
          <cell r="AA79">
            <v>2.8068</v>
          </cell>
          <cell r="AB79">
            <v>2.9462000000000002</v>
          </cell>
          <cell r="AC79">
            <v>2.8068</v>
          </cell>
          <cell r="AD79">
            <v>2.8068</v>
          </cell>
        </row>
        <row r="80">
          <cell r="O80">
            <v>8.6899999999999871</v>
          </cell>
          <cell r="P80">
            <v>8.6999999999999869</v>
          </cell>
          <cell r="Q80">
            <v>2.8075999999999999</v>
          </cell>
          <cell r="R80">
            <v>2.8075999999999999</v>
          </cell>
          <cell r="S80">
            <v>2.7473000000000001</v>
          </cell>
          <cell r="T80">
            <v>2.6564999999999999</v>
          </cell>
          <cell r="U80">
            <v>2.6960999999999999</v>
          </cell>
          <cell r="V80">
            <v>2.6564999999999999</v>
          </cell>
          <cell r="W80">
            <v>2.6564999999999999</v>
          </cell>
          <cell r="X80">
            <v>1</v>
          </cell>
          <cell r="Y80">
            <v>2.8273000000000001</v>
          </cell>
          <cell r="Z80">
            <v>2.8273000000000001</v>
          </cell>
          <cell r="AA80">
            <v>2.8068</v>
          </cell>
          <cell r="AB80">
            <v>2.9462000000000002</v>
          </cell>
          <cell r="AC80">
            <v>2.8068</v>
          </cell>
          <cell r="AD80">
            <v>2.8068</v>
          </cell>
        </row>
        <row r="81">
          <cell r="O81">
            <v>8.7899999999999867</v>
          </cell>
          <cell r="P81">
            <v>8.7999999999999865</v>
          </cell>
          <cell r="Q81">
            <v>2.8075999999999999</v>
          </cell>
          <cell r="R81">
            <v>2.8075999999999999</v>
          </cell>
          <cell r="S81">
            <v>2.7473000000000001</v>
          </cell>
          <cell r="T81">
            <v>2.6564999999999999</v>
          </cell>
          <cell r="U81">
            <v>2.6960999999999999</v>
          </cell>
          <cell r="V81">
            <v>2.6564999999999999</v>
          </cell>
          <cell r="W81">
            <v>2.6564999999999999</v>
          </cell>
          <cell r="X81">
            <v>1</v>
          </cell>
          <cell r="Y81">
            <v>2.8273000000000001</v>
          </cell>
          <cell r="Z81">
            <v>2.8273000000000001</v>
          </cell>
          <cell r="AA81">
            <v>2.8068</v>
          </cell>
          <cell r="AB81">
            <v>2.9462000000000002</v>
          </cell>
          <cell r="AC81">
            <v>2.8068</v>
          </cell>
          <cell r="AD81">
            <v>2.8068</v>
          </cell>
        </row>
        <row r="82">
          <cell r="O82">
            <v>8.8899999999999864</v>
          </cell>
          <cell r="P82">
            <v>8.8999999999999861</v>
          </cell>
          <cell r="Q82">
            <v>2.8075999999999999</v>
          </cell>
          <cell r="R82">
            <v>2.8075999999999999</v>
          </cell>
          <cell r="S82">
            <v>2.7473000000000001</v>
          </cell>
          <cell r="T82">
            <v>2.6564999999999999</v>
          </cell>
          <cell r="U82">
            <v>2.6960999999999999</v>
          </cell>
          <cell r="V82">
            <v>2.6564999999999999</v>
          </cell>
          <cell r="W82">
            <v>2.6564999999999999</v>
          </cell>
          <cell r="X82">
            <v>1</v>
          </cell>
          <cell r="Y82">
            <v>2.8273000000000001</v>
          </cell>
          <cell r="Z82">
            <v>2.8273000000000001</v>
          </cell>
          <cell r="AA82">
            <v>2.8068</v>
          </cell>
          <cell r="AB82">
            <v>2.9462000000000002</v>
          </cell>
          <cell r="AC82">
            <v>2.8068</v>
          </cell>
          <cell r="AD82">
            <v>2.8068</v>
          </cell>
        </row>
        <row r="83">
          <cell r="O83">
            <v>8.989999999999986</v>
          </cell>
          <cell r="P83">
            <v>8.9999999999999858</v>
          </cell>
          <cell r="Q83">
            <v>2.8075999999999999</v>
          </cell>
          <cell r="R83">
            <v>2.8075999999999999</v>
          </cell>
          <cell r="S83">
            <v>2.7473000000000001</v>
          </cell>
          <cell r="T83">
            <v>2.6564999999999999</v>
          </cell>
          <cell r="U83">
            <v>2.6960999999999999</v>
          </cell>
          <cell r="V83">
            <v>2.6564999999999999</v>
          </cell>
          <cell r="W83">
            <v>2.6564999999999999</v>
          </cell>
          <cell r="X83">
            <v>1</v>
          </cell>
          <cell r="Y83">
            <v>2.8273000000000001</v>
          </cell>
          <cell r="Z83">
            <v>2.8273000000000001</v>
          </cell>
          <cell r="AA83">
            <v>2.8068</v>
          </cell>
          <cell r="AB83">
            <v>2.9462000000000002</v>
          </cell>
          <cell r="AC83">
            <v>2.8068</v>
          </cell>
          <cell r="AD83">
            <v>2.8068</v>
          </cell>
        </row>
        <row r="84">
          <cell r="O84">
            <v>9.0899999999999856</v>
          </cell>
          <cell r="P84">
            <v>9.0999999999999854</v>
          </cell>
          <cell r="Q84">
            <v>2.8075999999999999</v>
          </cell>
          <cell r="R84">
            <v>2.8075999999999999</v>
          </cell>
          <cell r="S84">
            <v>2.7473000000000001</v>
          </cell>
          <cell r="T84">
            <v>2.6564999999999999</v>
          </cell>
          <cell r="U84">
            <v>2.6960999999999999</v>
          </cell>
          <cell r="V84">
            <v>2.6564999999999999</v>
          </cell>
          <cell r="W84">
            <v>2.6564999999999999</v>
          </cell>
          <cell r="X84">
            <v>1</v>
          </cell>
          <cell r="Y84">
            <v>2.8273000000000001</v>
          </cell>
          <cell r="Z84">
            <v>2.8273000000000001</v>
          </cell>
          <cell r="AA84">
            <v>2.8068</v>
          </cell>
          <cell r="AB84">
            <v>2.9462000000000002</v>
          </cell>
          <cell r="AC84">
            <v>2.8068</v>
          </cell>
          <cell r="AD84">
            <v>2.8068</v>
          </cell>
        </row>
        <row r="85">
          <cell r="O85">
            <v>9.1899999999999853</v>
          </cell>
          <cell r="P85">
            <v>9.1999999999999851</v>
          </cell>
          <cell r="Q85">
            <v>2.8075999999999999</v>
          </cell>
          <cell r="R85">
            <v>2.8075999999999999</v>
          </cell>
          <cell r="S85">
            <v>2.7473000000000001</v>
          </cell>
          <cell r="T85">
            <v>2.6564999999999999</v>
          </cell>
          <cell r="U85">
            <v>2.6960999999999999</v>
          </cell>
          <cell r="V85">
            <v>2.6564999999999999</v>
          </cell>
          <cell r="W85">
            <v>2.6564999999999999</v>
          </cell>
          <cell r="X85">
            <v>1</v>
          </cell>
          <cell r="Y85">
            <v>2.8273000000000001</v>
          </cell>
          <cell r="Z85">
            <v>2.8273000000000001</v>
          </cell>
          <cell r="AA85">
            <v>2.8068</v>
          </cell>
          <cell r="AB85">
            <v>2.9462000000000002</v>
          </cell>
          <cell r="AC85">
            <v>2.8068</v>
          </cell>
          <cell r="AD85">
            <v>2.8068</v>
          </cell>
        </row>
        <row r="86">
          <cell r="O86">
            <v>9.2899999999999849</v>
          </cell>
          <cell r="P86">
            <v>9.2999999999999847</v>
          </cell>
          <cell r="Q86">
            <v>2.8075999999999999</v>
          </cell>
          <cell r="R86">
            <v>2.8075999999999999</v>
          </cell>
          <cell r="S86">
            <v>2.7473000000000001</v>
          </cell>
          <cell r="T86">
            <v>2.6564999999999999</v>
          </cell>
          <cell r="U86">
            <v>2.6960999999999999</v>
          </cell>
          <cell r="V86">
            <v>2.6564999999999999</v>
          </cell>
          <cell r="W86">
            <v>2.6564999999999999</v>
          </cell>
          <cell r="X86">
            <v>1</v>
          </cell>
          <cell r="Y86">
            <v>2.8273000000000001</v>
          </cell>
          <cell r="Z86">
            <v>2.8273000000000001</v>
          </cell>
          <cell r="AA86">
            <v>2.8068</v>
          </cell>
          <cell r="AB86">
            <v>2.9462000000000002</v>
          </cell>
          <cell r="AC86">
            <v>2.8068</v>
          </cell>
          <cell r="AD86">
            <v>2.8068</v>
          </cell>
        </row>
        <row r="87">
          <cell r="O87">
            <v>9.3899999999999846</v>
          </cell>
          <cell r="P87">
            <v>9.3999999999999844</v>
          </cell>
          <cell r="Q87">
            <v>2.8075999999999999</v>
          </cell>
          <cell r="R87">
            <v>2.8075999999999999</v>
          </cell>
          <cell r="S87">
            <v>2.7473000000000001</v>
          </cell>
          <cell r="T87">
            <v>2.6564999999999999</v>
          </cell>
          <cell r="U87">
            <v>2.6960999999999999</v>
          </cell>
          <cell r="V87">
            <v>2.6564999999999999</v>
          </cell>
          <cell r="W87">
            <v>2.6564999999999999</v>
          </cell>
          <cell r="X87">
            <v>1</v>
          </cell>
          <cell r="Y87">
            <v>2.8273000000000001</v>
          </cell>
          <cell r="Z87">
            <v>2.8273000000000001</v>
          </cell>
          <cell r="AA87">
            <v>2.8068</v>
          </cell>
          <cell r="AB87">
            <v>2.9462000000000002</v>
          </cell>
          <cell r="AC87">
            <v>2.8068</v>
          </cell>
          <cell r="AD87">
            <v>2.8068</v>
          </cell>
        </row>
        <row r="88">
          <cell r="O88">
            <v>9.4899999999999842</v>
          </cell>
          <cell r="P88">
            <v>9.499999999999984</v>
          </cell>
          <cell r="Q88">
            <v>2.8075999999999999</v>
          </cell>
          <cell r="R88">
            <v>2.8075999999999999</v>
          </cell>
          <cell r="S88">
            <v>2.7473000000000001</v>
          </cell>
          <cell r="T88">
            <v>2.6564999999999999</v>
          </cell>
          <cell r="U88">
            <v>2.6960999999999999</v>
          </cell>
          <cell r="V88">
            <v>2.6564999999999999</v>
          </cell>
          <cell r="W88">
            <v>2.6564999999999999</v>
          </cell>
          <cell r="X88">
            <v>1</v>
          </cell>
          <cell r="Y88">
            <v>2.8273000000000001</v>
          </cell>
          <cell r="Z88">
            <v>2.8273000000000001</v>
          </cell>
          <cell r="AA88">
            <v>2.8068</v>
          </cell>
          <cell r="AB88">
            <v>2.9462000000000002</v>
          </cell>
          <cell r="AC88">
            <v>2.8068</v>
          </cell>
          <cell r="AD88">
            <v>2.8068</v>
          </cell>
        </row>
        <row r="89">
          <cell r="O89">
            <v>9.5899999999999839</v>
          </cell>
          <cell r="P89">
            <v>9.5999999999999837</v>
          </cell>
          <cell r="Q89">
            <v>2.8075999999999999</v>
          </cell>
          <cell r="R89">
            <v>2.8075999999999999</v>
          </cell>
          <cell r="S89">
            <v>2.7473000000000001</v>
          </cell>
          <cell r="T89">
            <v>2.6564999999999999</v>
          </cell>
          <cell r="U89">
            <v>2.6960999999999999</v>
          </cell>
          <cell r="V89">
            <v>2.6564999999999999</v>
          </cell>
          <cell r="W89">
            <v>2.6564999999999999</v>
          </cell>
          <cell r="X89">
            <v>1</v>
          </cell>
          <cell r="Y89">
            <v>2.8273000000000001</v>
          </cell>
          <cell r="Z89">
            <v>2.8273000000000001</v>
          </cell>
          <cell r="AA89">
            <v>2.8068</v>
          </cell>
          <cell r="AB89">
            <v>2.9462000000000002</v>
          </cell>
          <cell r="AC89">
            <v>2.8068</v>
          </cell>
          <cell r="AD89">
            <v>2.8068</v>
          </cell>
        </row>
        <row r="90">
          <cell r="O90">
            <v>9.6899999999999835</v>
          </cell>
          <cell r="P90">
            <v>9.6999999999999833</v>
          </cell>
          <cell r="Q90">
            <v>2.8075999999999999</v>
          </cell>
          <cell r="R90">
            <v>2.8075999999999999</v>
          </cell>
          <cell r="S90">
            <v>2.7473000000000001</v>
          </cell>
          <cell r="T90">
            <v>2.6564999999999999</v>
          </cell>
          <cell r="U90">
            <v>2.6960999999999999</v>
          </cell>
          <cell r="V90">
            <v>2.6564999999999999</v>
          </cell>
          <cell r="W90">
            <v>2.6564999999999999</v>
          </cell>
          <cell r="X90">
            <v>1</v>
          </cell>
          <cell r="Y90">
            <v>2.8273000000000001</v>
          </cell>
          <cell r="Z90">
            <v>2.8273000000000001</v>
          </cell>
          <cell r="AA90">
            <v>2.8068</v>
          </cell>
          <cell r="AB90">
            <v>2.9462000000000002</v>
          </cell>
          <cell r="AC90">
            <v>2.8068</v>
          </cell>
          <cell r="AD90">
            <v>2.8068</v>
          </cell>
        </row>
        <row r="91">
          <cell r="O91">
            <v>9.7899999999999832</v>
          </cell>
          <cell r="P91">
            <v>9.7999999999999829</v>
          </cell>
          <cell r="Q91">
            <v>2.8075999999999999</v>
          </cell>
          <cell r="R91">
            <v>2.8075999999999999</v>
          </cell>
          <cell r="S91">
            <v>2.7473000000000001</v>
          </cell>
          <cell r="T91">
            <v>2.6564999999999999</v>
          </cell>
          <cell r="U91">
            <v>2.6960999999999999</v>
          </cell>
          <cell r="V91">
            <v>2.6564999999999999</v>
          </cell>
          <cell r="W91">
            <v>2.6564999999999999</v>
          </cell>
          <cell r="X91">
            <v>1</v>
          </cell>
          <cell r="Y91">
            <v>2.8273000000000001</v>
          </cell>
          <cell r="Z91">
            <v>2.8273000000000001</v>
          </cell>
          <cell r="AA91">
            <v>2.8068</v>
          </cell>
          <cell r="AB91">
            <v>2.9462000000000002</v>
          </cell>
          <cell r="AC91">
            <v>2.8068</v>
          </cell>
          <cell r="AD91">
            <v>2.8068</v>
          </cell>
        </row>
        <row r="92">
          <cell r="O92">
            <v>9.8899999999999828</v>
          </cell>
          <cell r="P92">
            <v>9.8999999999999826</v>
          </cell>
          <cell r="Q92">
            <v>2.8075999999999999</v>
          </cell>
          <cell r="R92">
            <v>2.8075999999999999</v>
          </cell>
          <cell r="S92">
            <v>2.7473000000000001</v>
          </cell>
          <cell r="T92">
            <v>2.6564999999999999</v>
          </cell>
          <cell r="U92">
            <v>2.6960999999999999</v>
          </cell>
          <cell r="V92">
            <v>2.6564999999999999</v>
          </cell>
          <cell r="W92">
            <v>2.6564999999999999</v>
          </cell>
          <cell r="X92">
            <v>1</v>
          </cell>
          <cell r="Y92">
            <v>2.8273000000000001</v>
          </cell>
          <cell r="Z92">
            <v>2.8273000000000001</v>
          </cell>
          <cell r="AA92">
            <v>2.8068</v>
          </cell>
          <cell r="AB92">
            <v>2.9462000000000002</v>
          </cell>
          <cell r="AC92">
            <v>2.8068</v>
          </cell>
          <cell r="AD92">
            <v>2.8068</v>
          </cell>
        </row>
        <row r="93">
          <cell r="O93">
            <v>9.9899999999999824</v>
          </cell>
          <cell r="P93">
            <v>9.9999999999999822</v>
          </cell>
          <cell r="Q93">
            <v>2.8075999999999999</v>
          </cell>
          <cell r="R93">
            <v>2.8075999999999999</v>
          </cell>
          <cell r="S93">
            <v>2.7473000000000001</v>
          </cell>
          <cell r="T93">
            <v>2.6564999999999999</v>
          </cell>
          <cell r="U93">
            <v>2.6960999999999999</v>
          </cell>
          <cell r="V93">
            <v>2.6564999999999999</v>
          </cell>
          <cell r="W93">
            <v>2.6564999999999999</v>
          </cell>
          <cell r="X93">
            <v>1</v>
          </cell>
          <cell r="Y93">
            <v>2.8273000000000001</v>
          </cell>
          <cell r="Z93">
            <v>2.8273000000000001</v>
          </cell>
          <cell r="AA93">
            <v>2.8068</v>
          </cell>
          <cell r="AB93">
            <v>2.9462000000000002</v>
          </cell>
          <cell r="AC93">
            <v>2.8068</v>
          </cell>
          <cell r="AD93">
            <v>2.8068</v>
          </cell>
        </row>
        <row r="94">
          <cell r="O94">
            <v>10.089999999999982</v>
          </cell>
          <cell r="P94">
            <v>10.099999999999982</v>
          </cell>
          <cell r="Q94">
            <v>2.8075999999999999</v>
          </cell>
          <cell r="R94">
            <v>2.8075999999999999</v>
          </cell>
          <cell r="S94">
            <v>2.7473000000000001</v>
          </cell>
          <cell r="T94">
            <v>2.6564999999999999</v>
          </cell>
          <cell r="U94">
            <v>2.6960999999999999</v>
          </cell>
          <cell r="V94">
            <v>2.6564999999999999</v>
          </cell>
          <cell r="W94">
            <v>2.6564999999999999</v>
          </cell>
          <cell r="X94">
            <v>1</v>
          </cell>
          <cell r="Y94">
            <v>2.8273000000000001</v>
          </cell>
          <cell r="Z94">
            <v>2.8273000000000001</v>
          </cell>
          <cell r="AA94">
            <v>2.8068</v>
          </cell>
          <cell r="AB94">
            <v>2.9462000000000002</v>
          </cell>
          <cell r="AC94">
            <v>2.8068</v>
          </cell>
          <cell r="AD94">
            <v>2.8068</v>
          </cell>
        </row>
        <row r="95">
          <cell r="O95">
            <v>10.189999999999982</v>
          </cell>
          <cell r="P95">
            <v>10.199999999999982</v>
          </cell>
          <cell r="Q95">
            <v>2.8075999999999999</v>
          </cell>
          <cell r="R95">
            <v>2.8075999999999999</v>
          </cell>
          <cell r="S95">
            <v>2.7473000000000001</v>
          </cell>
          <cell r="T95">
            <v>2.6564999999999999</v>
          </cell>
          <cell r="U95">
            <v>2.6960999999999999</v>
          </cell>
          <cell r="V95">
            <v>2.6564999999999999</v>
          </cell>
          <cell r="W95">
            <v>2.6564999999999999</v>
          </cell>
          <cell r="X95">
            <v>1</v>
          </cell>
          <cell r="Y95">
            <v>2.8273000000000001</v>
          </cell>
          <cell r="Z95">
            <v>2.8273000000000001</v>
          </cell>
          <cell r="AA95">
            <v>2.8068</v>
          </cell>
          <cell r="AB95">
            <v>2.9462000000000002</v>
          </cell>
          <cell r="AC95">
            <v>2.8068</v>
          </cell>
          <cell r="AD95">
            <v>2.8068</v>
          </cell>
        </row>
        <row r="96">
          <cell r="O96">
            <v>10.289999999999981</v>
          </cell>
          <cell r="P96">
            <v>10.299999999999981</v>
          </cell>
          <cell r="Q96">
            <v>2.8075999999999999</v>
          </cell>
          <cell r="R96">
            <v>2.8075999999999999</v>
          </cell>
          <cell r="S96">
            <v>2.7473000000000001</v>
          </cell>
          <cell r="T96">
            <v>2.6564999999999999</v>
          </cell>
          <cell r="U96">
            <v>2.6960999999999999</v>
          </cell>
          <cell r="V96">
            <v>2.6564999999999999</v>
          </cell>
          <cell r="W96">
            <v>2.6564999999999999</v>
          </cell>
          <cell r="X96">
            <v>1</v>
          </cell>
          <cell r="Y96">
            <v>2.8273000000000001</v>
          </cell>
          <cell r="Z96">
            <v>2.8273000000000001</v>
          </cell>
          <cell r="AA96">
            <v>2.8068</v>
          </cell>
          <cell r="AB96">
            <v>2.9462000000000002</v>
          </cell>
          <cell r="AC96">
            <v>2.8068</v>
          </cell>
          <cell r="AD96">
            <v>2.8068</v>
          </cell>
        </row>
        <row r="97">
          <cell r="O97">
            <v>10.389999999999981</v>
          </cell>
          <cell r="P97">
            <v>10.399999999999981</v>
          </cell>
          <cell r="Q97">
            <v>2.8075999999999999</v>
          </cell>
          <cell r="R97">
            <v>2.8075999999999999</v>
          </cell>
          <cell r="S97">
            <v>2.7473000000000001</v>
          </cell>
          <cell r="T97">
            <v>2.6564999999999999</v>
          </cell>
          <cell r="U97">
            <v>2.6960999999999999</v>
          </cell>
          <cell r="V97">
            <v>2.6564999999999999</v>
          </cell>
          <cell r="W97">
            <v>2.6564999999999999</v>
          </cell>
          <cell r="X97">
            <v>1</v>
          </cell>
          <cell r="Y97">
            <v>2.8273000000000001</v>
          </cell>
          <cell r="Z97">
            <v>2.8273000000000001</v>
          </cell>
          <cell r="AA97">
            <v>2.8068</v>
          </cell>
          <cell r="AB97">
            <v>2.9462000000000002</v>
          </cell>
          <cell r="AC97">
            <v>2.8068</v>
          </cell>
          <cell r="AD97">
            <v>2.8068</v>
          </cell>
        </row>
        <row r="98">
          <cell r="O98">
            <v>10.489999999999981</v>
          </cell>
          <cell r="P98">
            <v>10.49999999999998</v>
          </cell>
          <cell r="Q98">
            <v>2.8075999999999999</v>
          </cell>
          <cell r="R98">
            <v>2.8075999999999999</v>
          </cell>
          <cell r="S98">
            <v>2.7473000000000001</v>
          </cell>
          <cell r="T98">
            <v>2.6564999999999999</v>
          </cell>
          <cell r="U98">
            <v>2.6960999999999999</v>
          </cell>
          <cell r="V98">
            <v>2.6564999999999999</v>
          </cell>
          <cell r="W98">
            <v>2.6564999999999999</v>
          </cell>
          <cell r="X98">
            <v>1</v>
          </cell>
          <cell r="Y98">
            <v>2.8273000000000001</v>
          </cell>
          <cell r="Z98">
            <v>2.8273000000000001</v>
          </cell>
          <cell r="AA98">
            <v>2.8068</v>
          </cell>
          <cell r="AB98">
            <v>2.9462000000000002</v>
          </cell>
          <cell r="AC98">
            <v>2.8068</v>
          </cell>
          <cell r="AD98">
            <v>2.8068</v>
          </cell>
        </row>
        <row r="99">
          <cell r="O99">
            <v>10.58999999999998</v>
          </cell>
          <cell r="P99">
            <v>10.59999999999998</v>
          </cell>
          <cell r="Q99">
            <v>2.8075999999999999</v>
          </cell>
          <cell r="R99">
            <v>2.8075999999999999</v>
          </cell>
          <cell r="S99">
            <v>2.7473000000000001</v>
          </cell>
          <cell r="T99">
            <v>2.6564999999999999</v>
          </cell>
          <cell r="U99">
            <v>2.6960999999999999</v>
          </cell>
          <cell r="V99">
            <v>2.6564999999999999</v>
          </cell>
          <cell r="W99">
            <v>2.6564999999999999</v>
          </cell>
          <cell r="X99">
            <v>1</v>
          </cell>
          <cell r="Y99">
            <v>2.8273000000000001</v>
          </cell>
          <cell r="Z99">
            <v>2.8273000000000001</v>
          </cell>
          <cell r="AA99">
            <v>2.8068</v>
          </cell>
          <cell r="AB99">
            <v>2.9462000000000002</v>
          </cell>
          <cell r="AC99">
            <v>2.8068</v>
          </cell>
          <cell r="AD99">
            <v>2.8068</v>
          </cell>
        </row>
        <row r="100">
          <cell r="O100">
            <v>10.68999999999998</v>
          </cell>
          <cell r="P100">
            <v>10.69999999999998</v>
          </cell>
          <cell r="Q100">
            <v>2.8075999999999999</v>
          </cell>
          <cell r="R100">
            <v>2.8075999999999999</v>
          </cell>
          <cell r="S100">
            <v>2.7473000000000001</v>
          </cell>
          <cell r="T100">
            <v>2.6564999999999999</v>
          </cell>
          <cell r="U100">
            <v>2.6960999999999999</v>
          </cell>
          <cell r="V100">
            <v>2.6564999999999999</v>
          </cell>
          <cell r="W100">
            <v>2.6564999999999999</v>
          </cell>
          <cell r="X100">
            <v>1</v>
          </cell>
          <cell r="Y100">
            <v>2.8273000000000001</v>
          </cell>
          <cell r="Z100">
            <v>2.8273000000000001</v>
          </cell>
          <cell r="AA100">
            <v>2.8068</v>
          </cell>
          <cell r="AB100">
            <v>2.9462000000000002</v>
          </cell>
          <cell r="AC100">
            <v>2.8068</v>
          </cell>
          <cell r="AD100">
            <v>2.8068</v>
          </cell>
        </row>
        <row r="101">
          <cell r="O101">
            <v>10.78999999999998</v>
          </cell>
          <cell r="P101">
            <v>10.799999999999979</v>
          </cell>
          <cell r="Q101">
            <v>2.8075999999999999</v>
          </cell>
          <cell r="R101">
            <v>2.8075999999999999</v>
          </cell>
          <cell r="S101">
            <v>2.7473000000000001</v>
          </cell>
          <cell r="T101">
            <v>2.6564999999999999</v>
          </cell>
          <cell r="U101">
            <v>2.6960999999999999</v>
          </cell>
          <cell r="V101">
            <v>2.6564999999999999</v>
          </cell>
          <cell r="W101">
            <v>2.6564999999999999</v>
          </cell>
          <cell r="X101">
            <v>1</v>
          </cell>
          <cell r="Y101">
            <v>2.8273000000000001</v>
          </cell>
          <cell r="Z101">
            <v>2.8273000000000001</v>
          </cell>
          <cell r="AA101">
            <v>2.8068</v>
          </cell>
          <cell r="AB101">
            <v>2.9462000000000002</v>
          </cell>
          <cell r="AC101">
            <v>2.8068</v>
          </cell>
          <cell r="AD101">
            <v>2.8068</v>
          </cell>
        </row>
        <row r="102">
          <cell r="O102">
            <v>10.889999999999979</v>
          </cell>
          <cell r="P102">
            <v>10.899999999999979</v>
          </cell>
          <cell r="Q102">
            <v>2.8075999999999999</v>
          </cell>
          <cell r="R102">
            <v>2.8075999999999999</v>
          </cell>
          <cell r="S102">
            <v>2.7473000000000001</v>
          </cell>
          <cell r="T102">
            <v>2.6564999999999999</v>
          </cell>
          <cell r="U102">
            <v>2.6960999999999999</v>
          </cell>
          <cell r="V102">
            <v>2.6564999999999999</v>
          </cell>
          <cell r="W102">
            <v>2.6564999999999999</v>
          </cell>
          <cell r="X102">
            <v>1</v>
          </cell>
          <cell r="Y102">
            <v>2.8273000000000001</v>
          </cell>
          <cell r="Z102">
            <v>2.8273000000000001</v>
          </cell>
          <cell r="AA102">
            <v>2.8068</v>
          </cell>
          <cell r="AB102">
            <v>2.9462000000000002</v>
          </cell>
          <cell r="AC102">
            <v>2.8068</v>
          </cell>
          <cell r="AD102">
            <v>2.8068</v>
          </cell>
        </row>
        <row r="103">
          <cell r="O103">
            <v>10.989999999999979</v>
          </cell>
          <cell r="P103">
            <v>10.999999999999979</v>
          </cell>
          <cell r="Q103">
            <v>2.8075999999999999</v>
          </cell>
          <cell r="R103">
            <v>2.8075999999999999</v>
          </cell>
          <cell r="S103">
            <v>2.7473000000000001</v>
          </cell>
          <cell r="T103">
            <v>2.6564999999999999</v>
          </cell>
          <cell r="U103">
            <v>2.6960999999999999</v>
          </cell>
          <cell r="V103">
            <v>2.6564999999999999</v>
          </cell>
          <cell r="W103">
            <v>2.6564999999999999</v>
          </cell>
          <cell r="X103">
            <v>1</v>
          </cell>
          <cell r="Y103">
            <v>2.8273000000000001</v>
          </cell>
          <cell r="Z103">
            <v>2.8273000000000001</v>
          </cell>
          <cell r="AA103">
            <v>2.8068</v>
          </cell>
          <cell r="AB103">
            <v>2.9462000000000002</v>
          </cell>
          <cell r="AC103">
            <v>2.8068</v>
          </cell>
          <cell r="AD103">
            <v>2.8068</v>
          </cell>
        </row>
        <row r="104">
          <cell r="O104">
            <v>11.089999999999979</v>
          </cell>
          <cell r="P104">
            <v>11.099999999999978</v>
          </cell>
          <cell r="Q104">
            <v>2.8075999999999999</v>
          </cell>
          <cell r="R104">
            <v>2.8075999999999999</v>
          </cell>
          <cell r="S104">
            <v>2.7473000000000001</v>
          </cell>
          <cell r="T104">
            <v>2.6564999999999999</v>
          </cell>
          <cell r="U104">
            <v>2.6960999999999999</v>
          </cell>
          <cell r="V104">
            <v>2.6564999999999999</v>
          </cell>
          <cell r="W104">
            <v>2.6564999999999999</v>
          </cell>
          <cell r="X104">
            <v>1</v>
          </cell>
          <cell r="Y104">
            <v>2.8273000000000001</v>
          </cell>
          <cell r="Z104">
            <v>2.8273000000000001</v>
          </cell>
          <cell r="AA104">
            <v>2.8068</v>
          </cell>
          <cell r="AB104">
            <v>2.9462000000000002</v>
          </cell>
          <cell r="AC104">
            <v>2.8068</v>
          </cell>
          <cell r="AD104">
            <v>2.8068</v>
          </cell>
        </row>
        <row r="105">
          <cell r="O105">
            <v>11.189999999999978</v>
          </cell>
          <cell r="P105">
            <v>11.199999999999978</v>
          </cell>
          <cell r="Q105">
            <v>2.8075999999999999</v>
          </cell>
          <cell r="R105">
            <v>2.8075999999999999</v>
          </cell>
          <cell r="S105">
            <v>2.7473000000000001</v>
          </cell>
          <cell r="T105">
            <v>2.6564999999999999</v>
          </cell>
          <cell r="U105">
            <v>2.6960999999999999</v>
          </cell>
          <cell r="V105">
            <v>2.6564999999999999</v>
          </cell>
          <cell r="W105">
            <v>2.6564999999999999</v>
          </cell>
          <cell r="X105">
            <v>1</v>
          </cell>
          <cell r="Y105">
            <v>2.8273000000000001</v>
          </cell>
          <cell r="Z105">
            <v>2.8273000000000001</v>
          </cell>
          <cell r="AA105">
            <v>2.8068</v>
          </cell>
          <cell r="AB105">
            <v>2.9462000000000002</v>
          </cell>
          <cell r="AC105">
            <v>2.8068</v>
          </cell>
          <cell r="AD105">
            <v>2.8068</v>
          </cell>
        </row>
        <row r="106">
          <cell r="O106">
            <v>11.289999999999978</v>
          </cell>
          <cell r="P106">
            <v>11.299999999999978</v>
          </cell>
          <cell r="Q106">
            <v>2.8075999999999999</v>
          </cell>
          <cell r="R106">
            <v>2.8075999999999999</v>
          </cell>
          <cell r="S106">
            <v>2.7473000000000001</v>
          </cell>
          <cell r="T106">
            <v>2.6564999999999999</v>
          </cell>
          <cell r="U106">
            <v>2.6960999999999999</v>
          </cell>
          <cell r="V106">
            <v>2.6564999999999999</v>
          </cell>
          <cell r="W106">
            <v>2.6564999999999999</v>
          </cell>
          <cell r="X106">
            <v>1</v>
          </cell>
          <cell r="Y106">
            <v>2.8273000000000001</v>
          </cell>
          <cell r="Z106">
            <v>2.8273000000000001</v>
          </cell>
          <cell r="AA106">
            <v>2.8068</v>
          </cell>
          <cell r="AB106">
            <v>2.9462000000000002</v>
          </cell>
          <cell r="AC106">
            <v>2.8068</v>
          </cell>
          <cell r="AD106">
            <v>2.8068</v>
          </cell>
        </row>
        <row r="107">
          <cell r="O107">
            <v>11.389999999999977</v>
          </cell>
          <cell r="P107">
            <v>11.399999999999977</v>
          </cell>
          <cell r="Q107">
            <v>2.8075999999999999</v>
          </cell>
          <cell r="R107">
            <v>2.8075999999999999</v>
          </cell>
          <cell r="S107">
            <v>2.7473000000000001</v>
          </cell>
          <cell r="T107">
            <v>2.6564999999999999</v>
          </cell>
          <cell r="U107">
            <v>2.6960999999999999</v>
          </cell>
          <cell r="V107">
            <v>2.6564999999999999</v>
          </cell>
          <cell r="W107">
            <v>2.6564999999999999</v>
          </cell>
          <cell r="X107">
            <v>1</v>
          </cell>
          <cell r="Y107">
            <v>2.8273000000000001</v>
          </cell>
          <cell r="Z107">
            <v>2.8273000000000001</v>
          </cell>
          <cell r="AA107">
            <v>2.8068</v>
          </cell>
          <cell r="AB107">
            <v>2.9462000000000002</v>
          </cell>
          <cell r="AC107">
            <v>2.8068</v>
          </cell>
          <cell r="AD107">
            <v>2.8068</v>
          </cell>
        </row>
        <row r="108">
          <cell r="O108">
            <v>11.489999999999977</v>
          </cell>
          <cell r="P108">
            <v>11.499999999999977</v>
          </cell>
          <cell r="Q108">
            <v>2.8075999999999999</v>
          </cell>
          <cell r="R108">
            <v>2.8075999999999999</v>
          </cell>
          <cell r="S108">
            <v>2.7473000000000001</v>
          </cell>
          <cell r="T108">
            <v>2.6564999999999999</v>
          </cell>
          <cell r="U108">
            <v>2.6960999999999999</v>
          </cell>
          <cell r="V108">
            <v>2.6564999999999999</v>
          </cell>
          <cell r="W108">
            <v>2.6564999999999999</v>
          </cell>
          <cell r="X108">
            <v>1</v>
          </cell>
          <cell r="Y108">
            <v>2.8273000000000001</v>
          </cell>
          <cell r="Z108">
            <v>2.8273000000000001</v>
          </cell>
          <cell r="AA108">
            <v>2.8068</v>
          </cell>
          <cell r="AB108">
            <v>2.9462000000000002</v>
          </cell>
          <cell r="AC108">
            <v>2.8068</v>
          </cell>
          <cell r="AD108">
            <v>2.8068</v>
          </cell>
        </row>
        <row r="109">
          <cell r="O109">
            <v>11.589999999999977</v>
          </cell>
          <cell r="P109">
            <v>11.599999999999977</v>
          </cell>
          <cell r="Q109">
            <v>2.8075999999999999</v>
          </cell>
          <cell r="R109">
            <v>2.8075999999999999</v>
          </cell>
          <cell r="S109">
            <v>2.7473000000000001</v>
          </cell>
          <cell r="T109">
            <v>2.6564999999999999</v>
          </cell>
          <cell r="U109">
            <v>2.6960999999999999</v>
          </cell>
          <cell r="V109">
            <v>2.6564999999999999</v>
          </cell>
          <cell r="W109">
            <v>2.6564999999999999</v>
          </cell>
          <cell r="X109">
            <v>1</v>
          </cell>
          <cell r="Y109">
            <v>2.8273000000000001</v>
          </cell>
          <cell r="Z109">
            <v>2.8273000000000001</v>
          </cell>
          <cell r="AA109">
            <v>2.8068</v>
          </cell>
          <cell r="AB109">
            <v>2.9462000000000002</v>
          </cell>
          <cell r="AC109">
            <v>2.8068</v>
          </cell>
          <cell r="AD109">
            <v>2.8068</v>
          </cell>
        </row>
        <row r="110">
          <cell r="O110">
            <v>11.689999999999976</v>
          </cell>
          <cell r="P110">
            <v>11.699999999999976</v>
          </cell>
          <cell r="Q110">
            <v>2.8075999999999999</v>
          </cell>
          <cell r="R110">
            <v>2.8075999999999999</v>
          </cell>
          <cell r="S110">
            <v>2.7473000000000001</v>
          </cell>
          <cell r="T110">
            <v>2.6564999999999999</v>
          </cell>
          <cell r="U110">
            <v>2.6960999999999999</v>
          </cell>
          <cell r="V110">
            <v>2.6564999999999999</v>
          </cell>
          <cell r="W110">
            <v>2.6564999999999999</v>
          </cell>
          <cell r="X110">
            <v>1</v>
          </cell>
          <cell r="Y110">
            <v>2.8273000000000001</v>
          </cell>
          <cell r="Z110">
            <v>2.8273000000000001</v>
          </cell>
          <cell r="AA110">
            <v>2.8068</v>
          </cell>
          <cell r="AB110">
            <v>2.9462000000000002</v>
          </cell>
          <cell r="AC110">
            <v>2.8068</v>
          </cell>
          <cell r="AD110">
            <v>2.8068</v>
          </cell>
        </row>
        <row r="111">
          <cell r="O111">
            <v>11.789999999999976</v>
          </cell>
          <cell r="P111">
            <v>11.799999999999976</v>
          </cell>
          <cell r="Q111">
            <v>2.8075999999999999</v>
          </cell>
          <cell r="R111">
            <v>2.8075999999999999</v>
          </cell>
          <cell r="S111">
            <v>2.7473000000000001</v>
          </cell>
          <cell r="T111">
            <v>2.6564999999999999</v>
          </cell>
          <cell r="U111">
            <v>2.6960999999999999</v>
          </cell>
          <cell r="V111">
            <v>2.6564999999999999</v>
          </cell>
          <cell r="W111">
            <v>2.6564999999999999</v>
          </cell>
          <cell r="X111">
            <v>1</v>
          </cell>
          <cell r="Y111">
            <v>2.8273000000000001</v>
          </cell>
          <cell r="Z111">
            <v>2.8273000000000001</v>
          </cell>
          <cell r="AA111">
            <v>2.8068</v>
          </cell>
          <cell r="AB111">
            <v>2.9462000000000002</v>
          </cell>
          <cell r="AC111">
            <v>2.8068</v>
          </cell>
          <cell r="AD111">
            <v>2.8068</v>
          </cell>
        </row>
        <row r="112">
          <cell r="O112">
            <v>11.889999999999976</v>
          </cell>
          <cell r="P112">
            <v>11.899999999999975</v>
          </cell>
          <cell r="Q112">
            <v>2.8075999999999999</v>
          </cell>
          <cell r="R112">
            <v>2.8075999999999999</v>
          </cell>
          <cell r="S112">
            <v>2.7473000000000001</v>
          </cell>
          <cell r="T112">
            <v>2.6564999999999999</v>
          </cell>
          <cell r="U112">
            <v>2.6960999999999999</v>
          </cell>
          <cell r="V112">
            <v>2.6564999999999999</v>
          </cell>
          <cell r="W112">
            <v>2.6564999999999999</v>
          </cell>
          <cell r="X112">
            <v>1</v>
          </cell>
          <cell r="Y112">
            <v>2.8273000000000001</v>
          </cell>
          <cell r="Z112">
            <v>2.8273000000000001</v>
          </cell>
          <cell r="AA112">
            <v>2.8068</v>
          </cell>
          <cell r="AB112">
            <v>2.9462000000000002</v>
          </cell>
          <cell r="AC112">
            <v>2.8068</v>
          </cell>
          <cell r="AD112">
            <v>2.8068</v>
          </cell>
        </row>
        <row r="113">
          <cell r="O113">
            <v>11.989999999999975</v>
          </cell>
          <cell r="P113">
            <v>11.999999999999975</v>
          </cell>
          <cell r="Q113">
            <v>2.8075999999999999</v>
          </cell>
          <cell r="R113">
            <v>2.8075999999999999</v>
          </cell>
          <cell r="S113">
            <v>2.7473000000000001</v>
          </cell>
          <cell r="T113">
            <v>2.6564999999999999</v>
          </cell>
          <cell r="U113">
            <v>2.6960999999999999</v>
          </cell>
          <cell r="V113">
            <v>2.6564999999999999</v>
          </cell>
          <cell r="W113">
            <v>2.6564999999999999</v>
          </cell>
          <cell r="X113">
            <v>1</v>
          </cell>
          <cell r="Y113">
            <v>2.8273000000000001</v>
          </cell>
          <cell r="Z113">
            <v>2.8273000000000001</v>
          </cell>
          <cell r="AA113">
            <v>2.8068</v>
          </cell>
          <cell r="AB113">
            <v>2.9462000000000002</v>
          </cell>
          <cell r="AC113">
            <v>2.8068</v>
          </cell>
          <cell r="AD113">
            <v>2.8068</v>
          </cell>
        </row>
        <row r="114">
          <cell r="O114">
            <v>12.089999999999975</v>
          </cell>
          <cell r="P114">
            <v>12.099999999999975</v>
          </cell>
          <cell r="Q114">
            <v>2.8075999999999999</v>
          </cell>
          <cell r="R114">
            <v>2.8075999999999999</v>
          </cell>
          <cell r="S114">
            <v>2.7473000000000001</v>
          </cell>
          <cell r="T114">
            <v>2.6564999999999999</v>
          </cell>
          <cell r="U114">
            <v>2.6960999999999999</v>
          </cell>
          <cell r="V114">
            <v>2.6564999999999999</v>
          </cell>
          <cell r="W114">
            <v>2.6564999999999999</v>
          </cell>
          <cell r="X114">
            <v>1</v>
          </cell>
          <cell r="Y114">
            <v>2.8273000000000001</v>
          </cell>
          <cell r="Z114">
            <v>2.8273000000000001</v>
          </cell>
          <cell r="AA114">
            <v>2.8068</v>
          </cell>
          <cell r="AB114">
            <v>2.9462000000000002</v>
          </cell>
          <cell r="AC114">
            <v>2.8068</v>
          </cell>
          <cell r="AD114">
            <v>2.8068</v>
          </cell>
        </row>
        <row r="115">
          <cell r="O115">
            <v>12.189999999999975</v>
          </cell>
          <cell r="P115">
            <v>12.199999999999974</v>
          </cell>
          <cell r="Q115">
            <v>2.8075999999999999</v>
          </cell>
          <cell r="R115">
            <v>2.8075999999999999</v>
          </cell>
          <cell r="S115">
            <v>2.7473000000000001</v>
          </cell>
          <cell r="T115">
            <v>2.6564999999999999</v>
          </cell>
          <cell r="U115">
            <v>2.6960999999999999</v>
          </cell>
          <cell r="V115">
            <v>2.6564999999999999</v>
          </cell>
          <cell r="W115">
            <v>2.6564999999999999</v>
          </cell>
          <cell r="X115">
            <v>1</v>
          </cell>
          <cell r="Y115">
            <v>2.8273000000000001</v>
          </cell>
          <cell r="Z115">
            <v>2.8273000000000001</v>
          </cell>
          <cell r="AA115">
            <v>2.8068</v>
          </cell>
          <cell r="AB115">
            <v>2.9462000000000002</v>
          </cell>
          <cell r="AC115">
            <v>2.8068</v>
          </cell>
          <cell r="AD115">
            <v>2.8068</v>
          </cell>
        </row>
        <row r="116">
          <cell r="O116">
            <v>12.289999999999974</v>
          </cell>
          <cell r="P116">
            <v>12.299999999999974</v>
          </cell>
          <cell r="Q116">
            <v>2.8075999999999999</v>
          </cell>
          <cell r="R116">
            <v>2.8075999999999999</v>
          </cell>
          <cell r="S116">
            <v>2.7473000000000001</v>
          </cell>
          <cell r="T116">
            <v>2.6564999999999999</v>
          </cell>
          <cell r="U116">
            <v>2.6960999999999999</v>
          </cell>
          <cell r="V116">
            <v>2.6564999999999999</v>
          </cell>
          <cell r="W116">
            <v>2.6564999999999999</v>
          </cell>
          <cell r="X116">
            <v>1</v>
          </cell>
          <cell r="Y116">
            <v>2.8273000000000001</v>
          </cell>
          <cell r="Z116">
            <v>2.8273000000000001</v>
          </cell>
          <cell r="AA116">
            <v>2.8068</v>
          </cell>
          <cell r="AB116">
            <v>2.9462000000000002</v>
          </cell>
          <cell r="AC116">
            <v>2.8068</v>
          </cell>
          <cell r="AD116">
            <v>2.8068</v>
          </cell>
        </row>
        <row r="117">
          <cell r="O117">
            <v>12.389999999999974</v>
          </cell>
          <cell r="P117">
            <v>12.399999999999974</v>
          </cell>
          <cell r="Q117">
            <v>2.8075999999999999</v>
          </cell>
          <cell r="R117">
            <v>2.8075999999999999</v>
          </cell>
          <cell r="S117">
            <v>2.7473000000000001</v>
          </cell>
          <cell r="T117">
            <v>2.6564999999999999</v>
          </cell>
          <cell r="U117">
            <v>2.6960999999999999</v>
          </cell>
          <cell r="V117">
            <v>2.6564999999999999</v>
          </cell>
          <cell r="W117">
            <v>2.6564999999999999</v>
          </cell>
          <cell r="X117">
            <v>1</v>
          </cell>
          <cell r="Y117">
            <v>2.8273000000000001</v>
          </cell>
          <cell r="Z117">
            <v>2.8273000000000001</v>
          </cell>
          <cell r="AA117">
            <v>2.8068</v>
          </cell>
          <cell r="AB117">
            <v>2.9462000000000002</v>
          </cell>
          <cell r="AC117">
            <v>2.8068</v>
          </cell>
          <cell r="AD117">
            <v>2.8068</v>
          </cell>
        </row>
        <row r="118">
          <cell r="O118">
            <v>12.489999999999974</v>
          </cell>
          <cell r="P118">
            <v>12.499999999999973</v>
          </cell>
          <cell r="Q118">
            <v>2.8075999999999999</v>
          </cell>
          <cell r="R118">
            <v>2.8075999999999999</v>
          </cell>
          <cell r="S118">
            <v>2.7473000000000001</v>
          </cell>
          <cell r="T118">
            <v>2.6564999999999999</v>
          </cell>
          <cell r="U118">
            <v>2.6960999999999999</v>
          </cell>
          <cell r="V118">
            <v>2.6564999999999999</v>
          </cell>
          <cell r="W118">
            <v>2.6564999999999999</v>
          </cell>
          <cell r="X118">
            <v>1</v>
          </cell>
          <cell r="Y118">
            <v>2.8273000000000001</v>
          </cell>
          <cell r="Z118">
            <v>2.8273000000000001</v>
          </cell>
          <cell r="AA118">
            <v>2.8068</v>
          </cell>
          <cell r="AB118">
            <v>2.9462000000000002</v>
          </cell>
          <cell r="AC118">
            <v>2.8068</v>
          </cell>
          <cell r="AD118">
            <v>2.8068</v>
          </cell>
        </row>
        <row r="119">
          <cell r="O119">
            <v>12.589999999999973</v>
          </cell>
          <cell r="P119">
            <v>12.599999999999973</v>
          </cell>
          <cell r="Q119">
            <v>2.8075999999999999</v>
          </cell>
          <cell r="R119">
            <v>2.8075999999999999</v>
          </cell>
          <cell r="S119">
            <v>2.7473000000000001</v>
          </cell>
          <cell r="T119">
            <v>2.6564999999999999</v>
          </cell>
          <cell r="U119">
            <v>2.6960999999999999</v>
          </cell>
          <cell r="V119">
            <v>2.6564999999999999</v>
          </cell>
          <cell r="W119">
            <v>2.6564999999999999</v>
          </cell>
          <cell r="X119">
            <v>1</v>
          </cell>
          <cell r="Y119">
            <v>2.8273000000000001</v>
          </cell>
          <cell r="Z119">
            <v>2.8273000000000001</v>
          </cell>
          <cell r="AA119">
            <v>2.8068</v>
          </cell>
          <cell r="AB119">
            <v>2.9462000000000002</v>
          </cell>
          <cell r="AC119">
            <v>2.8068</v>
          </cell>
          <cell r="AD119">
            <v>2.8068</v>
          </cell>
        </row>
        <row r="120">
          <cell r="O120">
            <v>12.689999999999973</v>
          </cell>
          <cell r="P120">
            <v>12.699999999999973</v>
          </cell>
          <cell r="Q120">
            <v>2.8075999999999999</v>
          </cell>
          <cell r="R120">
            <v>2.8075999999999999</v>
          </cell>
          <cell r="S120">
            <v>2.7473000000000001</v>
          </cell>
          <cell r="T120">
            <v>2.6564999999999999</v>
          </cell>
          <cell r="U120">
            <v>2.6960999999999999</v>
          </cell>
          <cell r="V120">
            <v>2.6564999999999999</v>
          </cell>
          <cell r="W120">
            <v>2.6564999999999999</v>
          </cell>
          <cell r="X120">
            <v>1</v>
          </cell>
          <cell r="Y120">
            <v>2.8273000000000001</v>
          </cell>
          <cell r="Z120">
            <v>2.8273000000000001</v>
          </cell>
          <cell r="AA120">
            <v>2.8068</v>
          </cell>
          <cell r="AB120">
            <v>2.9462000000000002</v>
          </cell>
          <cell r="AC120">
            <v>2.8068</v>
          </cell>
          <cell r="AD120">
            <v>2.8068</v>
          </cell>
        </row>
        <row r="121">
          <cell r="O121">
            <v>12.789999999999973</v>
          </cell>
          <cell r="P121">
            <v>12.799999999999972</v>
          </cell>
          <cell r="Q121">
            <v>2.8075999999999999</v>
          </cell>
          <cell r="R121">
            <v>2.8075999999999999</v>
          </cell>
          <cell r="S121">
            <v>2.7473000000000001</v>
          </cell>
          <cell r="T121">
            <v>2.6564999999999999</v>
          </cell>
          <cell r="U121">
            <v>2.6960999999999999</v>
          </cell>
          <cell r="V121">
            <v>2.6564999999999999</v>
          </cell>
          <cell r="W121">
            <v>2.6564999999999999</v>
          </cell>
          <cell r="X121">
            <v>1</v>
          </cell>
          <cell r="Y121">
            <v>2.8273000000000001</v>
          </cell>
          <cell r="Z121">
            <v>2.8273000000000001</v>
          </cell>
          <cell r="AA121">
            <v>2.8068</v>
          </cell>
          <cell r="AB121">
            <v>2.9462000000000002</v>
          </cell>
          <cell r="AC121">
            <v>2.8068</v>
          </cell>
          <cell r="AD121">
            <v>2.8068</v>
          </cell>
        </row>
        <row r="122">
          <cell r="O122">
            <v>12.889999999999972</v>
          </cell>
          <cell r="P122">
            <v>12.899999999999972</v>
          </cell>
          <cell r="Q122">
            <v>2.8075999999999999</v>
          </cell>
          <cell r="R122">
            <v>2.8075999999999999</v>
          </cell>
          <cell r="S122">
            <v>2.7473000000000001</v>
          </cell>
          <cell r="T122">
            <v>2.6564999999999999</v>
          </cell>
          <cell r="U122">
            <v>2.6960999999999999</v>
          </cell>
          <cell r="V122">
            <v>2.6564999999999999</v>
          </cell>
          <cell r="W122">
            <v>2.6564999999999999</v>
          </cell>
          <cell r="X122">
            <v>1</v>
          </cell>
          <cell r="Y122">
            <v>2.8273000000000001</v>
          </cell>
          <cell r="Z122">
            <v>2.8273000000000001</v>
          </cell>
          <cell r="AA122">
            <v>2.8068</v>
          </cell>
          <cell r="AB122">
            <v>2.9462000000000002</v>
          </cell>
          <cell r="AC122">
            <v>2.8068</v>
          </cell>
          <cell r="AD122">
            <v>2.8068</v>
          </cell>
        </row>
        <row r="123">
          <cell r="O123">
            <v>12.989999999999972</v>
          </cell>
          <cell r="P123">
            <v>12.999999999999972</v>
          </cell>
          <cell r="Q123">
            <v>2.8075999999999999</v>
          </cell>
          <cell r="R123">
            <v>2.8075999999999999</v>
          </cell>
          <cell r="S123">
            <v>2.7473000000000001</v>
          </cell>
          <cell r="T123">
            <v>2.6564999999999999</v>
          </cell>
          <cell r="U123">
            <v>2.6960999999999999</v>
          </cell>
          <cell r="V123">
            <v>2.6564999999999999</v>
          </cell>
          <cell r="W123">
            <v>2.6564999999999999</v>
          </cell>
          <cell r="X123">
            <v>1</v>
          </cell>
          <cell r="Y123">
            <v>2.8273000000000001</v>
          </cell>
          <cell r="Z123">
            <v>2.8273000000000001</v>
          </cell>
          <cell r="AA123">
            <v>2.8068</v>
          </cell>
          <cell r="AB123">
            <v>2.9462000000000002</v>
          </cell>
          <cell r="AC123">
            <v>2.8068</v>
          </cell>
          <cell r="AD123">
            <v>2.8068</v>
          </cell>
        </row>
        <row r="124">
          <cell r="O124">
            <v>13.089999999999971</v>
          </cell>
          <cell r="P124">
            <v>13.099999999999971</v>
          </cell>
          <cell r="Q124">
            <v>2.8075999999999999</v>
          </cell>
          <cell r="R124">
            <v>2.8075999999999999</v>
          </cell>
          <cell r="S124">
            <v>2.7473000000000001</v>
          </cell>
          <cell r="T124">
            <v>2.6564999999999999</v>
          </cell>
          <cell r="U124">
            <v>2.6960999999999999</v>
          </cell>
          <cell r="V124">
            <v>2.6564999999999999</v>
          </cell>
          <cell r="W124">
            <v>2.6564999999999999</v>
          </cell>
          <cell r="X124">
            <v>1</v>
          </cell>
          <cell r="Y124">
            <v>2.8273000000000001</v>
          </cell>
          <cell r="Z124">
            <v>2.8273000000000001</v>
          </cell>
          <cell r="AA124">
            <v>2.8068</v>
          </cell>
          <cell r="AB124">
            <v>2.9462000000000002</v>
          </cell>
          <cell r="AC124">
            <v>2.8068</v>
          </cell>
          <cell r="AD124">
            <v>2.8068</v>
          </cell>
        </row>
        <row r="125">
          <cell r="O125">
            <v>13.189999999999971</v>
          </cell>
          <cell r="P125">
            <v>13.199999999999971</v>
          </cell>
          <cell r="Q125">
            <v>2.8075999999999999</v>
          </cell>
          <cell r="R125">
            <v>2.8075999999999999</v>
          </cell>
          <cell r="S125">
            <v>2.7473000000000001</v>
          </cell>
          <cell r="T125">
            <v>2.6564999999999999</v>
          </cell>
          <cell r="U125">
            <v>2.6960999999999999</v>
          </cell>
          <cell r="V125">
            <v>2.6564999999999999</v>
          </cell>
          <cell r="W125">
            <v>2.6564999999999999</v>
          </cell>
          <cell r="X125">
            <v>1</v>
          </cell>
          <cell r="Y125">
            <v>2.8273000000000001</v>
          </cell>
          <cell r="Z125">
            <v>2.8273000000000001</v>
          </cell>
          <cell r="AA125">
            <v>2.8068</v>
          </cell>
          <cell r="AB125">
            <v>2.9462000000000002</v>
          </cell>
          <cell r="AC125">
            <v>2.8068</v>
          </cell>
          <cell r="AD125">
            <v>2.8068</v>
          </cell>
        </row>
        <row r="126">
          <cell r="O126">
            <v>13.289999999999971</v>
          </cell>
          <cell r="P126">
            <v>13.299999999999971</v>
          </cell>
          <cell r="Q126">
            <v>2.8075999999999999</v>
          </cell>
          <cell r="R126">
            <v>2.8075999999999999</v>
          </cell>
          <cell r="S126">
            <v>2.7473000000000001</v>
          </cell>
          <cell r="T126">
            <v>2.6564999999999999</v>
          </cell>
          <cell r="U126">
            <v>2.6960999999999999</v>
          </cell>
          <cell r="V126">
            <v>2.6564999999999999</v>
          </cell>
          <cell r="W126">
            <v>2.6564999999999999</v>
          </cell>
          <cell r="X126">
            <v>1</v>
          </cell>
          <cell r="Y126">
            <v>2.8273000000000001</v>
          </cell>
          <cell r="Z126">
            <v>2.8273000000000001</v>
          </cell>
          <cell r="AA126">
            <v>2.8068</v>
          </cell>
          <cell r="AB126">
            <v>2.9462000000000002</v>
          </cell>
          <cell r="AC126">
            <v>2.8068</v>
          </cell>
          <cell r="AD126">
            <v>2.8068</v>
          </cell>
        </row>
        <row r="127">
          <cell r="O127">
            <v>13.38999999999997</v>
          </cell>
          <cell r="P127">
            <v>13.39999999999997</v>
          </cell>
          <cell r="Q127">
            <v>2.8075999999999999</v>
          </cell>
          <cell r="R127">
            <v>2.8075999999999999</v>
          </cell>
          <cell r="S127">
            <v>2.7473000000000001</v>
          </cell>
          <cell r="T127">
            <v>2.6564999999999999</v>
          </cell>
          <cell r="U127">
            <v>2.6960999999999999</v>
          </cell>
          <cell r="V127">
            <v>2.6564999999999999</v>
          </cell>
          <cell r="W127">
            <v>2.6564999999999999</v>
          </cell>
          <cell r="X127">
            <v>1</v>
          </cell>
          <cell r="Y127">
            <v>2.8273000000000001</v>
          </cell>
          <cell r="Z127">
            <v>2.8273000000000001</v>
          </cell>
          <cell r="AA127">
            <v>2.8068</v>
          </cell>
          <cell r="AB127">
            <v>2.9462000000000002</v>
          </cell>
          <cell r="AC127">
            <v>2.8068</v>
          </cell>
          <cell r="AD127">
            <v>2.8068</v>
          </cell>
        </row>
        <row r="128">
          <cell r="O128">
            <v>13.48999999999997</v>
          </cell>
          <cell r="P128">
            <v>13.49999999999997</v>
          </cell>
          <cell r="Q128">
            <v>2.8075999999999999</v>
          </cell>
          <cell r="R128">
            <v>2.8075999999999999</v>
          </cell>
          <cell r="S128">
            <v>2.7473000000000001</v>
          </cell>
          <cell r="T128">
            <v>2.6564999999999999</v>
          </cell>
          <cell r="U128">
            <v>2.6960999999999999</v>
          </cell>
          <cell r="V128">
            <v>2.6564999999999999</v>
          </cell>
          <cell r="W128">
            <v>2.6564999999999999</v>
          </cell>
          <cell r="X128">
            <v>1</v>
          </cell>
          <cell r="Y128">
            <v>2.8273000000000001</v>
          </cell>
          <cell r="Z128">
            <v>2.8273000000000001</v>
          </cell>
          <cell r="AA128">
            <v>2.8068</v>
          </cell>
          <cell r="AB128">
            <v>2.9462000000000002</v>
          </cell>
          <cell r="AC128">
            <v>2.8068</v>
          </cell>
          <cell r="AD128">
            <v>2.8068</v>
          </cell>
        </row>
        <row r="129">
          <cell r="O129">
            <v>13.58999999999997</v>
          </cell>
          <cell r="P129">
            <v>13.599999999999969</v>
          </cell>
          <cell r="Q129">
            <v>2.8075999999999999</v>
          </cell>
          <cell r="R129">
            <v>2.8075999999999999</v>
          </cell>
          <cell r="S129">
            <v>2.7473000000000001</v>
          </cell>
          <cell r="T129">
            <v>2.6564999999999999</v>
          </cell>
          <cell r="U129">
            <v>2.6960999999999999</v>
          </cell>
          <cell r="V129">
            <v>2.6564999999999999</v>
          </cell>
          <cell r="W129">
            <v>2.6564999999999999</v>
          </cell>
          <cell r="X129">
            <v>1</v>
          </cell>
          <cell r="Y129">
            <v>2.8273000000000001</v>
          </cell>
          <cell r="Z129">
            <v>2.8273000000000001</v>
          </cell>
          <cell r="AA129">
            <v>2.8068</v>
          </cell>
          <cell r="AB129">
            <v>2.9462000000000002</v>
          </cell>
          <cell r="AC129">
            <v>2.8068</v>
          </cell>
          <cell r="AD129">
            <v>2.8068</v>
          </cell>
        </row>
        <row r="130">
          <cell r="O130">
            <v>13.689999999999969</v>
          </cell>
          <cell r="P130">
            <v>13.699999999999969</v>
          </cell>
          <cell r="Q130">
            <v>2.8075999999999999</v>
          </cell>
          <cell r="R130">
            <v>2.8075999999999999</v>
          </cell>
          <cell r="S130">
            <v>2.7473000000000001</v>
          </cell>
          <cell r="T130">
            <v>2.6564999999999999</v>
          </cell>
          <cell r="U130">
            <v>2.6960999999999999</v>
          </cell>
          <cell r="V130">
            <v>2.6564999999999999</v>
          </cell>
          <cell r="W130">
            <v>2.6564999999999999</v>
          </cell>
          <cell r="X130">
            <v>1</v>
          </cell>
          <cell r="Y130">
            <v>2.8273000000000001</v>
          </cell>
          <cell r="Z130">
            <v>2.8273000000000001</v>
          </cell>
          <cell r="AA130">
            <v>2.8068</v>
          </cell>
          <cell r="AB130">
            <v>2.9462000000000002</v>
          </cell>
          <cell r="AC130">
            <v>2.8068</v>
          </cell>
          <cell r="AD130">
            <v>2.8068</v>
          </cell>
        </row>
        <row r="131">
          <cell r="O131">
            <v>13.789999999999969</v>
          </cell>
          <cell r="P131">
            <v>13.799999999999969</v>
          </cell>
          <cell r="Q131">
            <v>2.8075999999999999</v>
          </cell>
          <cell r="R131">
            <v>2.8075999999999999</v>
          </cell>
          <cell r="S131">
            <v>2.7473000000000001</v>
          </cell>
          <cell r="T131">
            <v>2.6564999999999999</v>
          </cell>
          <cell r="U131">
            <v>2.6960999999999999</v>
          </cell>
          <cell r="V131">
            <v>2.6564999999999999</v>
          </cell>
          <cell r="W131">
            <v>2.6564999999999999</v>
          </cell>
          <cell r="X131">
            <v>1</v>
          </cell>
          <cell r="Y131">
            <v>2.8273000000000001</v>
          </cell>
          <cell r="Z131">
            <v>2.8273000000000001</v>
          </cell>
          <cell r="AA131">
            <v>2.8068</v>
          </cell>
          <cell r="AB131">
            <v>2.9462000000000002</v>
          </cell>
          <cell r="AC131">
            <v>2.8068</v>
          </cell>
          <cell r="AD131">
            <v>2.8068</v>
          </cell>
        </row>
        <row r="132">
          <cell r="O132">
            <v>13.889999999999969</v>
          </cell>
          <cell r="P132">
            <v>13.899999999999968</v>
          </cell>
          <cell r="Q132">
            <v>2.8075999999999999</v>
          </cell>
          <cell r="R132">
            <v>2.8075999999999999</v>
          </cell>
          <cell r="S132">
            <v>2.7473000000000001</v>
          </cell>
          <cell r="T132">
            <v>2.6564999999999999</v>
          </cell>
          <cell r="U132">
            <v>2.6960999999999999</v>
          </cell>
          <cell r="V132">
            <v>2.6564999999999999</v>
          </cell>
          <cell r="W132">
            <v>2.6564999999999999</v>
          </cell>
          <cell r="X132">
            <v>1</v>
          </cell>
          <cell r="Y132">
            <v>2.8273000000000001</v>
          </cell>
          <cell r="Z132">
            <v>2.8273000000000001</v>
          </cell>
          <cell r="AA132">
            <v>2.8068</v>
          </cell>
          <cell r="AB132">
            <v>2.9462000000000002</v>
          </cell>
          <cell r="AC132">
            <v>2.8068</v>
          </cell>
          <cell r="AD132">
            <v>2.8068</v>
          </cell>
        </row>
        <row r="133">
          <cell r="O133">
            <v>13.989999999999968</v>
          </cell>
          <cell r="P133">
            <v>13.999999999999968</v>
          </cell>
          <cell r="Q133">
            <v>2.8075999999999999</v>
          </cell>
          <cell r="R133">
            <v>2.8075999999999999</v>
          </cell>
          <cell r="S133">
            <v>2.7473000000000001</v>
          </cell>
          <cell r="T133">
            <v>2.6564999999999999</v>
          </cell>
          <cell r="U133">
            <v>2.6960999999999999</v>
          </cell>
          <cell r="V133">
            <v>2.6564999999999999</v>
          </cell>
          <cell r="W133">
            <v>2.6564999999999999</v>
          </cell>
          <cell r="X133">
            <v>1</v>
          </cell>
          <cell r="Y133">
            <v>2.8273000000000001</v>
          </cell>
          <cell r="Z133">
            <v>2.8273000000000001</v>
          </cell>
          <cell r="AA133">
            <v>2.8068</v>
          </cell>
          <cell r="AB133">
            <v>2.9462000000000002</v>
          </cell>
          <cell r="AC133">
            <v>2.8068</v>
          </cell>
          <cell r="AD133">
            <v>2.8068</v>
          </cell>
        </row>
        <row r="134">
          <cell r="O134">
            <v>14.089999999999968</v>
          </cell>
          <cell r="P134">
            <v>14.099999999999968</v>
          </cell>
          <cell r="Q134">
            <v>2.8075999999999999</v>
          </cell>
          <cell r="R134">
            <v>2.8075999999999999</v>
          </cell>
          <cell r="S134">
            <v>2.7473000000000001</v>
          </cell>
          <cell r="T134">
            <v>2.6564999999999999</v>
          </cell>
          <cell r="U134">
            <v>2.6960999999999999</v>
          </cell>
          <cell r="V134">
            <v>2.6564999999999999</v>
          </cell>
          <cell r="W134">
            <v>2.6564999999999999</v>
          </cell>
          <cell r="X134">
            <v>1</v>
          </cell>
          <cell r="Y134">
            <v>2.8273000000000001</v>
          </cell>
          <cell r="Z134">
            <v>2.8273000000000001</v>
          </cell>
          <cell r="AA134">
            <v>2.8068</v>
          </cell>
          <cell r="AB134">
            <v>2.9462000000000002</v>
          </cell>
          <cell r="AC134">
            <v>2.8068</v>
          </cell>
          <cell r="AD134">
            <v>2.8068</v>
          </cell>
        </row>
        <row r="135">
          <cell r="O135">
            <v>14.189999999999968</v>
          </cell>
          <cell r="P135">
            <v>14.199999999999967</v>
          </cell>
          <cell r="Q135">
            <v>2.8075999999999999</v>
          </cell>
          <cell r="R135">
            <v>2.8075999999999999</v>
          </cell>
          <cell r="S135">
            <v>2.7473000000000001</v>
          </cell>
          <cell r="T135">
            <v>2.6564999999999999</v>
          </cell>
          <cell r="U135">
            <v>2.6960999999999999</v>
          </cell>
          <cell r="V135">
            <v>2.6564999999999999</v>
          </cell>
          <cell r="W135">
            <v>2.6564999999999999</v>
          </cell>
          <cell r="X135">
            <v>1</v>
          </cell>
          <cell r="Y135">
            <v>2.8273000000000001</v>
          </cell>
          <cell r="Z135">
            <v>2.8273000000000001</v>
          </cell>
          <cell r="AA135">
            <v>2.8068</v>
          </cell>
          <cell r="AB135">
            <v>2.9462000000000002</v>
          </cell>
          <cell r="AC135">
            <v>2.8068</v>
          </cell>
          <cell r="AD135">
            <v>2.8068</v>
          </cell>
        </row>
        <row r="136">
          <cell r="O136">
            <v>14.289999999999967</v>
          </cell>
          <cell r="P136">
            <v>14.299999999999967</v>
          </cell>
          <cell r="Q136">
            <v>2.8075999999999999</v>
          </cell>
          <cell r="R136">
            <v>2.8075999999999999</v>
          </cell>
          <cell r="S136">
            <v>2.7473000000000001</v>
          </cell>
          <cell r="T136">
            <v>2.6564999999999999</v>
          </cell>
          <cell r="U136">
            <v>2.6960999999999999</v>
          </cell>
          <cell r="V136">
            <v>2.6564999999999999</v>
          </cell>
          <cell r="W136">
            <v>2.6564999999999999</v>
          </cell>
          <cell r="X136">
            <v>1</v>
          </cell>
          <cell r="Y136">
            <v>2.8273000000000001</v>
          </cell>
          <cell r="Z136">
            <v>2.8273000000000001</v>
          </cell>
          <cell r="AA136">
            <v>2.8068</v>
          </cell>
          <cell r="AB136">
            <v>2.9462000000000002</v>
          </cell>
          <cell r="AC136">
            <v>2.8068</v>
          </cell>
          <cell r="AD136">
            <v>2.8068</v>
          </cell>
        </row>
        <row r="137">
          <cell r="O137">
            <v>14.389999999999967</v>
          </cell>
          <cell r="P137">
            <v>14.399999999999967</v>
          </cell>
          <cell r="Q137">
            <v>2.8075999999999999</v>
          </cell>
          <cell r="R137">
            <v>2.8075999999999999</v>
          </cell>
          <cell r="S137">
            <v>2.7473000000000001</v>
          </cell>
          <cell r="T137">
            <v>2.6564999999999999</v>
          </cell>
          <cell r="U137">
            <v>2.6960999999999999</v>
          </cell>
          <cell r="V137">
            <v>2.6564999999999999</v>
          </cell>
          <cell r="W137">
            <v>2.6564999999999999</v>
          </cell>
          <cell r="X137">
            <v>1</v>
          </cell>
          <cell r="Y137">
            <v>2.8273000000000001</v>
          </cell>
          <cell r="Z137">
            <v>2.8273000000000001</v>
          </cell>
          <cell r="AA137">
            <v>2.8068</v>
          </cell>
          <cell r="AB137">
            <v>2.9462000000000002</v>
          </cell>
          <cell r="AC137">
            <v>2.8068</v>
          </cell>
          <cell r="AD137">
            <v>2.8068</v>
          </cell>
        </row>
        <row r="138">
          <cell r="O138">
            <v>14.489999999999966</v>
          </cell>
          <cell r="P138">
            <v>14.499999999999966</v>
          </cell>
          <cell r="Q138">
            <v>2.8075999999999999</v>
          </cell>
          <cell r="R138">
            <v>2.8075999999999999</v>
          </cell>
          <cell r="S138">
            <v>2.7473000000000001</v>
          </cell>
          <cell r="T138">
            <v>2.6564999999999999</v>
          </cell>
          <cell r="U138">
            <v>2.6960999999999999</v>
          </cell>
          <cell r="V138">
            <v>2.6564999999999999</v>
          </cell>
          <cell r="W138">
            <v>2.6564999999999999</v>
          </cell>
          <cell r="X138">
            <v>1</v>
          </cell>
          <cell r="Y138">
            <v>2.8273000000000001</v>
          </cell>
          <cell r="Z138">
            <v>2.8273000000000001</v>
          </cell>
          <cell r="AA138">
            <v>2.8068</v>
          </cell>
          <cell r="AB138">
            <v>2.9462000000000002</v>
          </cell>
          <cell r="AC138">
            <v>2.8068</v>
          </cell>
          <cell r="AD138">
            <v>2.8068</v>
          </cell>
        </row>
        <row r="139">
          <cell r="O139">
            <v>14.589999999999966</v>
          </cell>
          <cell r="P139">
            <v>14.599999999999966</v>
          </cell>
          <cell r="Q139">
            <v>2.8075999999999999</v>
          </cell>
          <cell r="R139">
            <v>2.8075999999999999</v>
          </cell>
          <cell r="S139">
            <v>2.7473000000000001</v>
          </cell>
          <cell r="T139">
            <v>2.6564999999999999</v>
          </cell>
          <cell r="U139">
            <v>2.6960999999999999</v>
          </cell>
          <cell r="V139">
            <v>2.6564999999999999</v>
          </cell>
          <cell r="W139">
            <v>2.6564999999999999</v>
          </cell>
          <cell r="X139">
            <v>1</v>
          </cell>
          <cell r="Y139">
            <v>2.8273000000000001</v>
          </cell>
          <cell r="Z139">
            <v>2.8273000000000001</v>
          </cell>
          <cell r="AA139">
            <v>2.8068</v>
          </cell>
          <cell r="AB139">
            <v>2.9462000000000002</v>
          </cell>
          <cell r="AC139">
            <v>2.8068</v>
          </cell>
          <cell r="AD139">
            <v>2.8068</v>
          </cell>
        </row>
        <row r="140">
          <cell r="O140">
            <v>14.689999999999966</v>
          </cell>
          <cell r="P140">
            <v>14.699999999999966</v>
          </cell>
          <cell r="Q140">
            <v>2.8075999999999999</v>
          </cell>
          <cell r="R140">
            <v>2.8075999999999999</v>
          </cell>
          <cell r="S140">
            <v>2.7473000000000001</v>
          </cell>
          <cell r="T140">
            <v>2.6564999999999999</v>
          </cell>
          <cell r="U140">
            <v>2.6960999999999999</v>
          </cell>
          <cell r="V140">
            <v>2.6564999999999999</v>
          </cell>
          <cell r="W140">
            <v>2.6564999999999999</v>
          </cell>
          <cell r="X140">
            <v>1</v>
          </cell>
          <cell r="Y140">
            <v>2.8273000000000001</v>
          </cell>
          <cell r="Z140">
            <v>2.8273000000000001</v>
          </cell>
          <cell r="AA140">
            <v>2.8068</v>
          </cell>
          <cell r="AB140">
            <v>2.9462000000000002</v>
          </cell>
          <cell r="AC140">
            <v>2.8068</v>
          </cell>
          <cell r="AD140">
            <v>2.8068</v>
          </cell>
        </row>
        <row r="141">
          <cell r="O141">
            <v>14.789999999999965</v>
          </cell>
          <cell r="P141">
            <v>14.799999999999965</v>
          </cell>
          <cell r="Q141">
            <v>2.8075999999999999</v>
          </cell>
          <cell r="R141">
            <v>2.8075999999999999</v>
          </cell>
          <cell r="S141">
            <v>2.7473000000000001</v>
          </cell>
          <cell r="T141">
            <v>2.6564999999999999</v>
          </cell>
          <cell r="U141">
            <v>2.6960999999999999</v>
          </cell>
          <cell r="V141">
            <v>2.6564999999999999</v>
          </cell>
          <cell r="W141">
            <v>2.6564999999999999</v>
          </cell>
          <cell r="X141">
            <v>1</v>
          </cell>
          <cell r="Y141">
            <v>2.8273000000000001</v>
          </cell>
          <cell r="Z141">
            <v>2.8273000000000001</v>
          </cell>
          <cell r="AA141">
            <v>2.8068</v>
          </cell>
          <cell r="AB141">
            <v>2.9462000000000002</v>
          </cell>
          <cell r="AC141">
            <v>2.8068</v>
          </cell>
          <cell r="AD141">
            <v>2.8068</v>
          </cell>
        </row>
        <row r="142">
          <cell r="O142">
            <v>14.889999999999965</v>
          </cell>
          <cell r="P142">
            <v>14.899999999999965</v>
          </cell>
          <cell r="Q142">
            <v>2.8075999999999999</v>
          </cell>
          <cell r="R142">
            <v>2.8075999999999999</v>
          </cell>
          <cell r="S142">
            <v>2.7473000000000001</v>
          </cell>
          <cell r="T142">
            <v>2.6564999999999999</v>
          </cell>
          <cell r="U142">
            <v>2.6960999999999999</v>
          </cell>
          <cell r="V142">
            <v>2.6564999999999999</v>
          </cell>
          <cell r="W142">
            <v>2.6564999999999999</v>
          </cell>
          <cell r="X142">
            <v>1</v>
          </cell>
          <cell r="Y142">
            <v>2.8273000000000001</v>
          </cell>
          <cell r="Z142">
            <v>2.8273000000000001</v>
          </cell>
          <cell r="AA142">
            <v>2.8068</v>
          </cell>
          <cell r="AB142">
            <v>2.9462000000000002</v>
          </cell>
          <cell r="AC142">
            <v>2.8068</v>
          </cell>
          <cell r="AD142">
            <v>2.8068</v>
          </cell>
        </row>
        <row r="143">
          <cell r="O143">
            <v>14.989999999999965</v>
          </cell>
          <cell r="P143">
            <v>14.999999999999964</v>
          </cell>
          <cell r="Q143">
            <v>2.8075999999999999</v>
          </cell>
          <cell r="R143">
            <v>2.8075999999999999</v>
          </cell>
          <cell r="S143">
            <v>2.7473000000000001</v>
          </cell>
          <cell r="T143">
            <v>2.6564999999999999</v>
          </cell>
          <cell r="U143">
            <v>2.6960999999999999</v>
          </cell>
          <cell r="V143">
            <v>2.6564999999999999</v>
          </cell>
          <cell r="W143">
            <v>2.6564999999999999</v>
          </cell>
          <cell r="X143">
            <v>1</v>
          </cell>
          <cell r="Y143">
            <v>2.8273000000000001</v>
          </cell>
          <cell r="Z143">
            <v>2.8273000000000001</v>
          </cell>
          <cell r="AA143">
            <v>2.8068</v>
          </cell>
          <cell r="AB143">
            <v>2.9462000000000002</v>
          </cell>
          <cell r="AC143">
            <v>2.8068</v>
          </cell>
          <cell r="AD143">
            <v>2.8068</v>
          </cell>
        </row>
        <row r="144">
          <cell r="O144">
            <v>15.089999999999964</v>
          </cell>
          <cell r="P144">
            <v>15.099999999999964</v>
          </cell>
          <cell r="Q144">
            <v>2.8075999999999999</v>
          </cell>
          <cell r="R144">
            <v>2.8075999999999999</v>
          </cell>
          <cell r="S144">
            <v>2.7473000000000001</v>
          </cell>
          <cell r="T144">
            <v>2.6564999999999999</v>
          </cell>
          <cell r="U144">
            <v>2.6960999999999999</v>
          </cell>
          <cell r="V144">
            <v>2.6564999999999999</v>
          </cell>
          <cell r="W144">
            <v>2.6564999999999999</v>
          </cell>
          <cell r="X144">
            <v>1</v>
          </cell>
          <cell r="Y144">
            <v>2.8273000000000001</v>
          </cell>
          <cell r="Z144">
            <v>2.8273000000000001</v>
          </cell>
          <cell r="AA144">
            <v>2.8068</v>
          </cell>
          <cell r="AB144">
            <v>2.9462000000000002</v>
          </cell>
          <cell r="AC144">
            <v>2.8068</v>
          </cell>
          <cell r="AD144">
            <v>2.8068</v>
          </cell>
        </row>
        <row r="145">
          <cell r="O145">
            <v>15.189999999999964</v>
          </cell>
          <cell r="P145">
            <v>15.199999999999964</v>
          </cell>
          <cell r="Q145">
            <v>2.8075999999999999</v>
          </cell>
          <cell r="R145">
            <v>2.8075999999999999</v>
          </cell>
          <cell r="S145">
            <v>2.7473000000000001</v>
          </cell>
          <cell r="T145">
            <v>2.6564999999999999</v>
          </cell>
          <cell r="U145">
            <v>2.6960999999999999</v>
          </cell>
          <cell r="V145">
            <v>2.6564999999999999</v>
          </cell>
          <cell r="W145">
            <v>2.6564999999999999</v>
          </cell>
          <cell r="X145">
            <v>1</v>
          </cell>
          <cell r="Y145">
            <v>2.8273000000000001</v>
          </cell>
          <cell r="Z145">
            <v>2.8273000000000001</v>
          </cell>
          <cell r="AA145">
            <v>2.8068</v>
          </cell>
          <cell r="AB145">
            <v>2.9462000000000002</v>
          </cell>
          <cell r="AC145">
            <v>2.8068</v>
          </cell>
          <cell r="AD145">
            <v>2.8068</v>
          </cell>
        </row>
        <row r="146">
          <cell r="O146">
            <v>15.289999999999964</v>
          </cell>
          <cell r="P146">
            <v>15.299999999999963</v>
          </cell>
          <cell r="Q146">
            <v>2.8075999999999999</v>
          </cell>
          <cell r="R146">
            <v>2.8075999999999999</v>
          </cell>
          <cell r="S146">
            <v>2.7473000000000001</v>
          </cell>
          <cell r="T146">
            <v>2.6564999999999999</v>
          </cell>
          <cell r="U146">
            <v>2.6960999999999999</v>
          </cell>
          <cell r="V146">
            <v>2.6564999999999999</v>
          </cell>
          <cell r="W146">
            <v>2.6564999999999999</v>
          </cell>
          <cell r="X146">
            <v>1</v>
          </cell>
          <cell r="Y146">
            <v>2.8273000000000001</v>
          </cell>
          <cell r="Z146">
            <v>2.8273000000000001</v>
          </cell>
          <cell r="AA146">
            <v>2.8068</v>
          </cell>
          <cell r="AB146">
            <v>2.9462000000000002</v>
          </cell>
          <cell r="AC146">
            <v>2.8068</v>
          </cell>
          <cell r="AD146">
            <v>2.8068</v>
          </cell>
        </row>
        <row r="147">
          <cell r="O147">
            <v>15.389999999999963</v>
          </cell>
          <cell r="P147">
            <v>15.399999999999963</v>
          </cell>
          <cell r="Q147">
            <v>2.8075999999999999</v>
          </cell>
          <cell r="R147">
            <v>2.8075999999999999</v>
          </cell>
          <cell r="S147">
            <v>2.7473000000000001</v>
          </cell>
          <cell r="T147">
            <v>2.6564999999999999</v>
          </cell>
          <cell r="U147">
            <v>2.6960999999999999</v>
          </cell>
          <cell r="V147">
            <v>2.6564999999999999</v>
          </cell>
          <cell r="W147">
            <v>2.6564999999999999</v>
          </cell>
          <cell r="X147">
            <v>1</v>
          </cell>
          <cell r="Y147">
            <v>2.8273000000000001</v>
          </cell>
          <cell r="Z147">
            <v>2.8273000000000001</v>
          </cell>
          <cell r="AA147">
            <v>2.8068</v>
          </cell>
          <cell r="AB147">
            <v>2.9462000000000002</v>
          </cell>
          <cell r="AC147">
            <v>2.8068</v>
          </cell>
          <cell r="AD147">
            <v>2.8068</v>
          </cell>
        </row>
        <row r="148">
          <cell r="O148">
            <v>15.489999999999963</v>
          </cell>
          <cell r="P148">
            <v>15.499999999999963</v>
          </cell>
          <cell r="Q148">
            <v>2.8075999999999999</v>
          </cell>
          <cell r="R148">
            <v>2.8075999999999999</v>
          </cell>
          <cell r="S148">
            <v>2.7473000000000001</v>
          </cell>
          <cell r="T148">
            <v>2.6564999999999999</v>
          </cell>
          <cell r="U148">
            <v>2.6960999999999999</v>
          </cell>
          <cell r="V148">
            <v>2.6564999999999999</v>
          </cell>
          <cell r="W148">
            <v>2.6564999999999999</v>
          </cell>
          <cell r="X148">
            <v>1</v>
          </cell>
          <cell r="Y148">
            <v>2.8273000000000001</v>
          </cell>
          <cell r="Z148">
            <v>2.8273000000000001</v>
          </cell>
          <cell r="AA148">
            <v>2.8068</v>
          </cell>
          <cell r="AB148">
            <v>2.9462000000000002</v>
          </cell>
          <cell r="AC148">
            <v>2.8068</v>
          </cell>
          <cell r="AD148">
            <v>2.8068</v>
          </cell>
        </row>
        <row r="149">
          <cell r="O149">
            <v>15.589999999999963</v>
          </cell>
          <cell r="P149">
            <v>15.599999999999962</v>
          </cell>
          <cell r="Q149">
            <v>2.8075999999999999</v>
          </cell>
          <cell r="R149">
            <v>2.8075999999999999</v>
          </cell>
          <cell r="S149">
            <v>2.7473000000000001</v>
          </cell>
          <cell r="T149">
            <v>2.6564999999999999</v>
          </cell>
          <cell r="U149">
            <v>2.6960999999999999</v>
          </cell>
          <cell r="V149">
            <v>2.6564999999999999</v>
          </cell>
          <cell r="W149">
            <v>2.6564999999999999</v>
          </cell>
          <cell r="X149">
            <v>1</v>
          </cell>
          <cell r="Y149">
            <v>2.8273000000000001</v>
          </cell>
          <cell r="Z149">
            <v>2.8273000000000001</v>
          </cell>
          <cell r="AA149">
            <v>2.8068</v>
          </cell>
          <cell r="AB149">
            <v>2.9462000000000002</v>
          </cell>
          <cell r="AC149">
            <v>2.8068</v>
          </cell>
          <cell r="AD149">
            <v>2.8068</v>
          </cell>
        </row>
        <row r="150">
          <cell r="O150">
            <v>15.689999999999962</v>
          </cell>
          <cell r="P150">
            <v>15.699999999999962</v>
          </cell>
          <cell r="Q150">
            <v>2.8075999999999999</v>
          </cell>
          <cell r="R150">
            <v>2.8075999999999999</v>
          </cell>
          <cell r="S150">
            <v>2.7473000000000001</v>
          </cell>
          <cell r="T150">
            <v>2.6564999999999999</v>
          </cell>
          <cell r="U150">
            <v>2.6960999999999999</v>
          </cell>
          <cell r="V150">
            <v>2.6564999999999999</v>
          </cell>
          <cell r="W150">
            <v>2.6564999999999999</v>
          </cell>
          <cell r="X150">
            <v>1</v>
          </cell>
          <cell r="Y150">
            <v>2.8273000000000001</v>
          </cell>
          <cell r="Z150">
            <v>2.8273000000000001</v>
          </cell>
          <cell r="AA150">
            <v>2.8068</v>
          </cell>
          <cell r="AB150">
            <v>2.9462000000000002</v>
          </cell>
          <cell r="AC150">
            <v>2.8068</v>
          </cell>
          <cell r="AD150">
            <v>2.8068</v>
          </cell>
        </row>
        <row r="151">
          <cell r="O151">
            <v>15.789999999999962</v>
          </cell>
          <cell r="P151">
            <v>15.799999999999962</v>
          </cell>
          <cell r="Q151">
            <v>2.8075999999999999</v>
          </cell>
          <cell r="R151">
            <v>2.8075999999999999</v>
          </cell>
          <cell r="S151">
            <v>2.7473000000000001</v>
          </cell>
          <cell r="T151">
            <v>2.6564999999999999</v>
          </cell>
          <cell r="U151">
            <v>2.6960999999999999</v>
          </cell>
          <cell r="V151">
            <v>2.6564999999999999</v>
          </cell>
          <cell r="W151">
            <v>2.6564999999999999</v>
          </cell>
          <cell r="X151">
            <v>1</v>
          </cell>
          <cell r="Y151">
            <v>2.8273000000000001</v>
          </cell>
          <cell r="Z151">
            <v>2.8273000000000001</v>
          </cell>
          <cell r="AA151">
            <v>2.8068</v>
          </cell>
          <cell r="AB151">
            <v>2.9462000000000002</v>
          </cell>
          <cell r="AC151">
            <v>2.8068</v>
          </cell>
          <cell r="AD151">
            <v>2.8068</v>
          </cell>
        </row>
        <row r="152">
          <cell r="O152">
            <v>15.889999999999961</v>
          </cell>
          <cell r="P152">
            <v>15.899999999999961</v>
          </cell>
          <cell r="Q152">
            <v>2.8075999999999999</v>
          </cell>
          <cell r="R152">
            <v>2.8075999999999999</v>
          </cell>
          <cell r="S152">
            <v>2.7473000000000001</v>
          </cell>
          <cell r="T152">
            <v>2.6564999999999999</v>
          </cell>
          <cell r="U152">
            <v>2.6960999999999999</v>
          </cell>
          <cell r="V152">
            <v>2.6564999999999999</v>
          </cell>
          <cell r="W152">
            <v>2.6564999999999999</v>
          </cell>
          <cell r="X152">
            <v>1</v>
          </cell>
          <cell r="Y152">
            <v>2.8273000000000001</v>
          </cell>
          <cell r="Z152">
            <v>2.8273000000000001</v>
          </cell>
          <cell r="AA152">
            <v>2.8068</v>
          </cell>
          <cell r="AB152">
            <v>2.9462000000000002</v>
          </cell>
          <cell r="AC152">
            <v>2.8068</v>
          </cell>
          <cell r="AD152">
            <v>2.8068</v>
          </cell>
        </row>
        <row r="153">
          <cell r="O153">
            <v>15.989999999999961</v>
          </cell>
          <cell r="P153">
            <v>15.999999999999961</v>
          </cell>
          <cell r="Q153">
            <v>2.8075999999999999</v>
          </cell>
          <cell r="R153">
            <v>2.8075999999999999</v>
          </cell>
          <cell r="S153">
            <v>2.7473000000000001</v>
          </cell>
          <cell r="T153">
            <v>2.6564999999999999</v>
          </cell>
          <cell r="U153">
            <v>2.6960999999999999</v>
          </cell>
          <cell r="V153">
            <v>2.6564999999999999</v>
          </cell>
          <cell r="W153">
            <v>2.6564999999999999</v>
          </cell>
          <cell r="X153">
            <v>1</v>
          </cell>
          <cell r="Y153">
            <v>2.8273000000000001</v>
          </cell>
          <cell r="Z153">
            <v>2.8273000000000001</v>
          </cell>
          <cell r="AA153">
            <v>2.8068</v>
          </cell>
          <cell r="AB153">
            <v>2.9462000000000002</v>
          </cell>
          <cell r="AC153">
            <v>2.8068</v>
          </cell>
          <cell r="AD153">
            <v>2.8068</v>
          </cell>
        </row>
        <row r="154">
          <cell r="O154">
            <v>16.089999999999961</v>
          </cell>
          <cell r="P154">
            <v>16.099999999999962</v>
          </cell>
          <cell r="Q154">
            <v>2.8075999999999999</v>
          </cell>
          <cell r="R154">
            <v>2.8075999999999999</v>
          </cell>
          <cell r="S154">
            <v>2.7473000000000001</v>
          </cell>
          <cell r="T154">
            <v>2.6564999999999999</v>
          </cell>
          <cell r="U154">
            <v>2.6960999999999999</v>
          </cell>
          <cell r="V154">
            <v>2.6564999999999999</v>
          </cell>
          <cell r="W154">
            <v>2.6564999999999999</v>
          </cell>
          <cell r="X154">
            <v>1</v>
          </cell>
          <cell r="Y154">
            <v>2.8273000000000001</v>
          </cell>
          <cell r="Z154">
            <v>2.8273000000000001</v>
          </cell>
          <cell r="AA154">
            <v>2.8068</v>
          </cell>
          <cell r="AB154">
            <v>2.9462000000000002</v>
          </cell>
          <cell r="AC154">
            <v>2.8068</v>
          </cell>
          <cell r="AD154">
            <v>2.8068</v>
          </cell>
        </row>
        <row r="155">
          <cell r="O155">
            <v>16.189999999999962</v>
          </cell>
          <cell r="P155">
            <v>16.199999999999964</v>
          </cell>
          <cell r="Q155">
            <v>2.8075999999999999</v>
          </cell>
          <cell r="R155">
            <v>2.8075999999999999</v>
          </cell>
          <cell r="S155">
            <v>2.7473000000000001</v>
          </cell>
          <cell r="T155">
            <v>2.6564999999999999</v>
          </cell>
          <cell r="U155">
            <v>2.6960999999999999</v>
          </cell>
          <cell r="V155">
            <v>2.6564999999999999</v>
          </cell>
          <cell r="W155">
            <v>2.6564999999999999</v>
          </cell>
          <cell r="X155">
            <v>1</v>
          </cell>
          <cell r="Y155">
            <v>2.8273000000000001</v>
          </cell>
          <cell r="Z155">
            <v>2.8273000000000001</v>
          </cell>
          <cell r="AA155">
            <v>2.8068</v>
          </cell>
          <cell r="AB155">
            <v>2.9462000000000002</v>
          </cell>
          <cell r="AC155">
            <v>2.8068</v>
          </cell>
          <cell r="AD155">
            <v>2.8068</v>
          </cell>
        </row>
        <row r="156">
          <cell r="O156">
            <v>16.289999999999964</v>
          </cell>
          <cell r="P156">
            <v>16.299999999999965</v>
          </cell>
          <cell r="Q156">
            <v>2.8075999999999999</v>
          </cell>
          <cell r="R156">
            <v>2.8075999999999999</v>
          </cell>
          <cell r="S156">
            <v>2.7473000000000001</v>
          </cell>
          <cell r="T156">
            <v>2.6564999999999999</v>
          </cell>
          <cell r="U156">
            <v>2.6960999999999999</v>
          </cell>
          <cell r="V156">
            <v>2.6564999999999999</v>
          </cell>
          <cell r="W156">
            <v>2.6564999999999999</v>
          </cell>
          <cell r="X156">
            <v>1</v>
          </cell>
          <cell r="Y156">
            <v>2.8273000000000001</v>
          </cell>
          <cell r="Z156">
            <v>2.8273000000000001</v>
          </cell>
          <cell r="AA156">
            <v>2.8068</v>
          </cell>
          <cell r="AB156">
            <v>2.9462000000000002</v>
          </cell>
          <cell r="AC156">
            <v>2.8068</v>
          </cell>
          <cell r="AD156">
            <v>2.8068</v>
          </cell>
        </row>
        <row r="157">
          <cell r="O157">
            <v>16.389999999999965</v>
          </cell>
          <cell r="P157">
            <v>16.399999999999967</v>
          </cell>
          <cell r="Q157">
            <v>2.8075999999999999</v>
          </cell>
          <cell r="R157">
            <v>2.8075999999999999</v>
          </cell>
          <cell r="S157">
            <v>2.7473000000000001</v>
          </cell>
          <cell r="T157">
            <v>2.6564999999999999</v>
          </cell>
          <cell r="U157">
            <v>2.6960999999999999</v>
          </cell>
          <cell r="V157">
            <v>2.6564999999999999</v>
          </cell>
          <cell r="W157">
            <v>2.6564999999999999</v>
          </cell>
          <cell r="X157">
            <v>1</v>
          </cell>
          <cell r="Y157">
            <v>2.8273000000000001</v>
          </cell>
          <cell r="Z157">
            <v>2.8273000000000001</v>
          </cell>
          <cell r="AA157">
            <v>2.8068</v>
          </cell>
          <cell r="AB157">
            <v>2.9462000000000002</v>
          </cell>
          <cell r="AC157">
            <v>2.8068</v>
          </cell>
          <cell r="AD157">
            <v>2.8068</v>
          </cell>
        </row>
        <row r="158">
          <cell r="O158">
            <v>16.489999999999966</v>
          </cell>
          <cell r="P158">
            <v>16.499999999999968</v>
          </cell>
          <cell r="Q158">
            <v>2.8075999999999999</v>
          </cell>
          <cell r="R158">
            <v>2.8075999999999999</v>
          </cell>
          <cell r="S158">
            <v>2.7473000000000001</v>
          </cell>
          <cell r="T158">
            <v>2.6564999999999999</v>
          </cell>
          <cell r="U158">
            <v>2.6960999999999999</v>
          </cell>
          <cell r="V158">
            <v>2.6564999999999999</v>
          </cell>
          <cell r="W158">
            <v>2.6564999999999999</v>
          </cell>
          <cell r="X158">
            <v>1</v>
          </cell>
          <cell r="Y158">
            <v>2.8273000000000001</v>
          </cell>
          <cell r="Z158">
            <v>2.8273000000000001</v>
          </cell>
          <cell r="AA158">
            <v>2.8068</v>
          </cell>
          <cell r="AB158">
            <v>2.9462000000000002</v>
          </cell>
          <cell r="AC158">
            <v>2.8068</v>
          </cell>
          <cell r="AD158">
            <v>2.8068</v>
          </cell>
        </row>
        <row r="159">
          <cell r="O159">
            <v>16.589999999999968</v>
          </cell>
          <cell r="P159">
            <v>16.599999999999969</v>
          </cell>
          <cell r="Q159">
            <v>2.8075999999999999</v>
          </cell>
          <cell r="R159">
            <v>2.8075999999999999</v>
          </cell>
          <cell r="S159">
            <v>2.7473000000000001</v>
          </cell>
          <cell r="T159">
            <v>2.6564999999999999</v>
          </cell>
          <cell r="U159">
            <v>2.6960999999999999</v>
          </cell>
          <cell r="V159">
            <v>2.6564999999999999</v>
          </cell>
          <cell r="W159">
            <v>2.6564999999999999</v>
          </cell>
          <cell r="X159">
            <v>1</v>
          </cell>
          <cell r="Y159">
            <v>2.8273000000000001</v>
          </cell>
          <cell r="Z159">
            <v>2.8273000000000001</v>
          </cell>
          <cell r="AA159">
            <v>2.8068</v>
          </cell>
          <cell r="AB159">
            <v>2.9462000000000002</v>
          </cell>
          <cell r="AC159">
            <v>2.8068</v>
          </cell>
          <cell r="AD159">
            <v>2.8068</v>
          </cell>
        </row>
        <row r="160">
          <cell r="O160">
            <v>16.689999999999969</v>
          </cell>
          <cell r="P160">
            <v>16.699999999999971</v>
          </cell>
          <cell r="Q160">
            <v>2.8075999999999999</v>
          </cell>
          <cell r="R160">
            <v>2.8075999999999999</v>
          </cell>
          <cell r="S160">
            <v>2.7473000000000001</v>
          </cell>
          <cell r="T160">
            <v>2.6564999999999999</v>
          </cell>
          <cell r="U160">
            <v>2.6960999999999999</v>
          </cell>
          <cell r="V160">
            <v>2.6564999999999999</v>
          </cell>
          <cell r="W160">
            <v>2.6564999999999999</v>
          </cell>
          <cell r="X160">
            <v>1</v>
          </cell>
          <cell r="Y160">
            <v>2.8273000000000001</v>
          </cell>
          <cell r="Z160">
            <v>2.8273000000000001</v>
          </cell>
          <cell r="AA160">
            <v>2.8068</v>
          </cell>
          <cell r="AB160">
            <v>2.9462000000000002</v>
          </cell>
          <cell r="AC160">
            <v>2.8068</v>
          </cell>
          <cell r="AD160">
            <v>2.8068</v>
          </cell>
        </row>
        <row r="161">
          <cell r="O161">
            <v>16.789999999999971</v>
          </cell>
          <cell r="P161">
            <v>16.799999999999972</v>
          </cell>
          <cell r="Q161">
            <v>2.8075999999999999</v>
          </cell>
          <cell r="R161">
            <v>2.8075999999999999</v>
          </cell>
          <cell r="S161">
            <v>2.7473000000000001</v>
          </cell>
          <cell r="T161">
            <v>2.6564999999999999</v>
          </cell>
          <cell r="U161">
            <v>2.6960999999999999</v>
          </cell>
          <cell r="V161">
            <v>2.6564999999999999</v>
          </cell>
          <cell r="W161">
            <v>2.6564999999999999</v>
          </cell>
          <cell r="X161">
            <v>1</v>
          </cell>
          <cell r="Y161">
            <v>2.8273000000000001</v>
          </cell>
          <cell r="Z161">
            <v>2.8273000000000001</v>
          </cell>
          <cell r="AA161">
            <v>2.8068</v>
          </cell>
          <cell r="AB161">
            <v>2.9462000000000002</v>
          </cell>
          <cell r="AC161">
            <v>2.8068</v>
          </cell>
          <cell r="AD161">
            <v>2.8068</v>
          </cell>
        </row>
        <row r="162">
          <cell r="O162">
            <v>16.889999999999972</v>
          </cell>
          <cell r="P162">
            <v>16.899999999999974</v>
          </cell>
          <cell r="Q162">
            <v>2.8075999999999999</v>
          </cell>
          <cell r="R162">
            <v>2.8075999999999999</v>
          </cell>
          <cell r="S162">
            <v>2.7473000000000001</v>
          </cell>
          <cell r="T162">
            <v>2.6564999999999999</v>
          </cell>
          <cell r="U162">
            <v>2.6960999999999999</v>
          </cell>
          <cell r="V162">
            <v>2.6564999999999999</v>
          </cell>
          <cell r="W162">
            <v>2.6564999999999999</v>
          </cell>
          <cell r="X162">
            <v>1</v>
          </cell>
          <cell r="Y162">
            <v>2.8273000000000001</v>
          </cell>
          <cell r="Z162">
            <v>2.8273000000000001</v>
          </cell>
          <cell r="AA162">
            <v>2.8068</v>
          </cell>
          <cell r="AB162">
            <v>2.9462000000000002</v>
          </cell>
          <cell r="AC162">
            <v>2.8068</v>
          </cell>
          <cell r="AD162">
            <v>2.8068</v>
          </cell>
        </row>
        <row r="163">
          <cell r="O163">
            <v>16.989999999999974</v>
          </cell>
          <cell r="P163">
            <v>16.999999999999975</v>
          </cell>
          <cell r="Q163">
            <v>2.8075999999999999</v>
          </cell>
          <cell r="R163">
            <v>2.8075999999999999</v>
          </cell>
          <cell r="S163">
            <v>2.7473000000000001</v>
          </cell>
          <cell r="T163">
            <v>2.6564999999999999</v>
          </cell>
          <cell r="U163">
            <v>2.6960999999999999</v>
          </cell>
          <cell r="V163">
            <v>2.6564999999999999</v>
          </cell>
          <cell r="W163">
            <v>2.6564999999999999</v>
          </cell>
          <cell r="X163">
            <v>1</v>
          </cell>
          <cell r="Y163">
            <v>2.8273000000000001</v>
          </cell>
          <cell r="Z163">
            <v>2.8273000000000001</v>
          </cell>
          <cell r="AA163">
            <v>2.8068</v>
          </cell>
          <cell r="AB163">
            <v>2.9462000000000002</v>
          </cell>
          <cell r="AC163">
            <v>2.8068</v>
          </cell>
          <cell r="AD163">
            <v>2.8068</v>
          </cell>
        </row>
        <row r="164">
          <cell r="O164">
            <v>17.089999999999975</v>
          </cell>
          <cell r="P164">
            <v>17.099999999999977</v>
          </cell>
          <cell r="Q164">
            <v>2.8075999999999999</v>
          </cell>
          <cell r="R164">
            <v>2.8075999999999999</v>
          </cell>
          <cell r="S164">
            <v>2.7473000000000001</v>
          </cell>
          <cell r="T164">
            <v>2.6564999999999999</v>
          </cell>
          <cell r="U164">
            <v>2.6960999999999999</v>
          </cell>
          <cell r="V164">
            <v>2.6564999999999999</v>
          </cell>
          <cell r="W164">
            <v>2.6564999999999999</v>
          </cell>
          <cell r="X164">
            <v>1</v>
          </cell>
          <cell r="Y164">
            <v>2.8273000000000001</v>
          </cell>
          <cell r="Z164">
            <v>2.8273000000000001</v>
          </cell>
          <cell r="AA164">
            <v>2.8068</v>
          </cell>
          <cell r="AB164">
            <v>2.9462000000000002</v>
          </cell>
          <cell r="AC164">
            <v>2.8068</v>
          </cell>
          <cell r="AD164">
            <v>2.8068</v>
          </cell>
        </row>
        <row r="165">
          <cell r="O165">
            <v>17.189999999999976</v>
          </cell>
          <cell r="P165">
            <v>17.199999999999978</v>
          </cell>
          <cell r="Q165">
            <v>2.8075999999999999</v>
          </cell>
          <cell r="R165">
            <v>2.8075999999999999</v>
          </cell>
          <cell r="S165">
            <v>2.7473000000000001</v>
          </cell>
          <cell r="T165">
            <v>2.6564999999999999</v>
          </cell>
          <cell r="U165">
            <v>2.6960999999999999</v>
          </cell>
          <cell r="V165">
            <v>2.6564999999999999</v>
          </cell>
          <cell r="W165">
            <v>2.6564999999999999</v>
          </cell>
          <cell r="X165">
            <v>1</v>
          </cell>
          <cell r="Y165">
            <v>2.8273000000000001</v>
          </cell>
          <cell r="Z165">
            <v>2.8273000000000001</v>
          </cell>
          <cell r="AA165">
            <v>2.8068</v>
          </cell>
          <cell r="AB165">
            <v>2.9462000000000002</v>
          </cell>
          <cell r="AC165">
            <v>2.8068</v>
          </cell>
          <cell r="AD165">
            <v>2.8068</v>
          </cell>
        </row>
        <row r="166">
          <cell r="O166">
            <v>17.289999999999978</v>
          </cell>
          <cell r="P166">
            <v>17.299999999999979</v>
          </cell>
          <cell r="Q166">
            <v>2.8075999999999999</v>
          </cell>
          <cell r="R166">
            <v>2.8075999999999999</v>
          </cell>
          <cell r="S166">
            <v>2.7473000000000001</v>
          </cell>
          <cell r="T166">
            <v>2.6564999999999999</v>
          </cell>
          <cell r="U166">
            <v>2.6960999999999999</v>
          </cell>
          <cell r="V166">
            <v>2.6564999999999999</v>
          </cell>
          <cell r="W166">
            <v>2.6564999999999999</v>
          </cell>
          <cell r="X166">
            <v>1</v>
          </cell>
          <cell r="Y166">
            <v>2.8273000000000001</v>
          </cell>
          <cell r="Z166">
            <v>2.8273000000000001</v>
          </cell>
          <cell r="AA166">
            <v>2.8068</v>
          </cell>
          <cell r="AB166">
            <v>2.9462000000000002</v>
          </cell>
          <cell r="AC166">
            <v>2.8068</v>
          </cell>
          <cell r="AD166">
            <v>2.8068</v>
          </cell>
        </row>
        <row r="167">
          <cell r="O167">
            <v>17.389999999999979</v>
          </cell>
          <cell r="P167">
            <v>17.399999999999981</v>
          </cell>
          <cell r="Q167">
            <v>2.8075999999999999</v>
          </cell>
          <cell r="R167">
            <v>2.8075999999999999</v>
          </cell>
          <cell r="S167">
            <v>2.7473000000000001</v>
          </cell>
          <cell r="T167">
            <v>2.6564999999999999</v>
          </cell>
          <cell r="U167">
            <v>2.6960999999999999</v>
          </cell>
          <cell r="V167">
            <v>2.6564999999999999</v>
          </cell>
          <cell r="W167">
            <v>2.6564999999999999</v>
          </cell>
          <cell r="X167">
            <v>1</v>
          </cell>
          <cell r="Y167">
            <v>2.8273000000000001</v>
          </cell>
          <cell r="Z167">
            <v>2.8273000000000001</v>
          </cell>
          <cell r="AA167">
            <v>2.8068</v>
          </cell>
          <cell r="AB167">
            <v>2.9462000000000002</v>
          </cell>
          <cell r="AC167">
            <v>2.8068</v>
          </cell>
          <cell r="AD167">
            <v>2.8068</v>
          </cell>
        </row>
        <row r="168">
          <cell r="O168">
            <v>17.489999999999981</v>
          </cell>
          <cell r="P168">
            <v>17.499999999999982</v>
          </cell>
          <cell r="Q168">
            <v>2.8075999999999999</v>
          </cell>
          <cell r="R168">
            <v>2.8075999999999999</v>
          </cell>
          <cell r="S168">
            <v>2.7473000000000001</v>
          </cell>
          <cell r="T168">
            <v>2.6564999999999999</v>
          </cell>
          <cell r="U168">
            <v>2.6960999999999999</v>
          </cell>
          <cell r="V168">
            <v>2.6564999999999999</v>
          </cell>
          <cell r="W168">
            <v>2.6564999999999999</v>
          </cell>
          <cell r="X168">
            <v>1</v>
          </cell>
          <cell r="Y168">
            <v>2.8273000000000001</v>
          </cell>
          <cell r="Z168">
            <v>2.8273000000000001</v>
          </cell>
          <cell r="AA168">
            <v>2.8068</v>
          </cell>
          <cell r="AB168">
            <v>2.9462000000000002</v>
          </cell>
          <cell r="AC168">
            <v>2.8068</v>
          </cell>
          <cell r="AD168">
            <v>2.8068</v>
          </cell>
        </row>
        <row r="169">
          <cell r="O169">
            <v>17.589999999999982</v>
          </cell>
          <cell r="P169">
            <v>17.599999999999984</v>
          </cell>
          <cell r="Q169">
            <v>2.8075999999999999</v>
          </cell>
          <cell r="R169">
            <v>2.8075999999999999</v>
          </cell>
          <cell r="S169">
            <v>2.7473000000000001</v>
          </cell>
          <cell r="T169">
            <v>2.6564999999999999</v>
          </cell>
          <cell r="U169">
            <v>2.6960999999999999</v>
          </cell>
          <cell r="V169">
            <v>2.6564999999999999</v>
          </cell>
          <cell r="W169">
            <v>2.6564999999999999</v>
          </cell>
          <cell r="X169">
            <v>1</v>
          </cell>
          <cell r="Y169">
            <v>2.8273000000000001</v>
          </cell>
          <cell r="Z169">
            <v>2.8273000000000001</v>
          </cell>
          <cell r="AA169">
            <v>2.8068</v>
          </cell>
          <cell r="AB169">
            <v>2.9462000000000002</v>
          </cell>
          <cell r="AC169">
            <v>2.8068</v>
          </cell>
          <cell r="AD169">
            <v>2.8068</v>
          </cell>
        </row>
        <row r="170">
          <cell r="O170">
            <v>17.689999999999984</v>
          </cell>
          <cell r="P170">
            <v>17.699999999999985</v>
          </cell>
          <cell r="Q170">
            <v>2.8075999999999999</v>
          </cell>
          <cell r="R170">
            <v>2.8075999999999999</v>
          </cell>
          <cell r="S170">
            <v>2.7473000000000001</v>
          </cell>
          <cell r="T170">
            <v>2.6564999999999999</v>
          </cell>
          <cell r="U170">
            <v>2.6960999999999999</v>
          </cell>
          <cell r="V170">
            <v>2.6564999999999999</v>
          </cell>
          <cell r="W170">
            <v>2.6564999999999999</v>
          </cell>
          <cell r="X170">
            <v>1</v>
          </cell>
          <cell r="Y170">
            <v>2.8273000000000001</v>
          </cell>
          <cell r="Z170">
            <v>2.8273000000000001</v>
          </cell>
          <cell r="AA170">
            <v>2.8068</v>
          </cell>
          <cell r="AB170">
            <v>2.9462000000000002</v>
          </cell>
          <cell r="AC170">
            <v>2.8068</v>
          </cell>
          <cell r="AD170">
            <v>2.8068</v>
          </cell>
        </row>
        <row r="171">
          <cell r="O171">
            <v>17.789999999999985</v>
          </cell>
          <cell r="P171">
            <v>17.799999999999986</v>
          </cell>
          <cell r="Q171">
            <v>2.8075999999999999</v>
          </cell>
          <cell r="R171">
            <v>2.8075999999999999</v>
          </cell>
          <cell r="S171">
            <v>2.7473000000000001</v>
          </cell>
          <cell r="T171">
            <v>2.6564999999999999</v>
          </cell>
          <cell r="U171">
            <v>2.6960999999999999</v>
          </cell>
          <cell r="V171">
            <v>2.6564999999999999</v>
          </cell>
          <cell r="W171">
            <v>2.6564999999999999</v>
          </cell>
          <cell r="X171">
            <v>1</v>
          </cell>
          <cell r="Y171">
            <v>2.8273000000000001</v>
          </cell>
          <cell r="Z171">
            <v>2.8273000000000001</v>
          </cell>
          <cell r="AA171">
            <v>2.8068</v>
          </cell>
          <cell r="AB171">
            <v>2.9462000000000002</v>
          </cell>
          <cell r="AC171">
            <v>2.8068</v>
          </cell>
          <cell r="AD171">
            <v>2.8068</v>
          </cell>
        </row>
        <row r="172">
          <cell r="O172">
            <v>17.889999999999986</v>
          </cell>
          <cell r="P172">
            <v>17.899999999999988</v>
          </cell>
          <cell r="Q172">
            <v>2.8075999999999999</v>
          </cell>
          <cell r="R172">
            <v>2.8075999999999999</v>
          </cell>
          <cell r="S172">
            <v>2.7473000000000001</v>
          </cell>
          <cell r="T172">
            <v>2.6564999999999999</v>
          </cell>
          <cell r="U172">
            <v>2.6960999999999999</v>
          </cell>
          <cell r="V172">
            <v>2.6564999999999999</v>
          </cell>
          <cell r="W172">
            <v>2.6564999999999999</v>
          </cell>
          <cell r="X172">
            <v>1</v>
          </cell>
          <cell r="Y172">
            <v>2.8273000000000001</v>
          </cell>
          <cell r="Z172">
            <v>2.8273000000000001</v>
          </cell>
          <cell r="AA172">
            <v>2.8068</v>
          </cell>
          <cell r="AB172">
            <v>2.9462000000000002</v>
          </cell>
          <cell r="AC172">
            <v>2.8068</v>
          </cell>
          <cell r="AD172">
            <v>2.8068</v>
          </cell>
        </row>
        <row r="173">
          <cell r="O173">
            <v>17.989999999999988</v>
          </cell>
          <cell r="P173">
            <v>17.999999999999989</v>
          </cell>
          <cell r="Q173">
            <v>2.8075999999999999</v>
          </cell>
          <cell r="R173">
            <v>2.8075999999999999</v>
          </cell>
          <cell r="S173">
            <v>2.7473000000000001</v>
          </cell>
          <cell r="T173">
            <v>2.6564999999999999</v>
          </cell>
          <cell r="U173">
            <v>2.6960999999999999</v>
          </cell>
          <cell r="V173">
            <v>2.6564999999999999</v>
          </cell>
          <cell r="W173">
            <v>2.6564999999999999</v>
          </cell>
          <cell r="X173">
            <v>1</v>
          </cell>
          <cell r="Y173">
            <v>2.8273000000000001</v>
          </cell>
          <cell r="Z173">
            <v>2.8273000000000001</v>
          </cell>
          <cell r="AA173">
            <v>2.8068</v>
          </cell>
          <cell r="AB173">
            <v>2.9462000000000002</v>
          </cell>
          <cell r="AC173">
            <v>2.8068</v>
          </cell>
          <cell r="AD173">
            <v>2.8068</v>
          </cell>
        </row>
        <row r="174">
          <cell r="O174">
            <v>18.089999999999989</v>
          </cell>
          <cell r="P174">
            <v>18.099999999999991</v>
          </cell>
          <cell r="Q174">
            <v>2.8075999999999999</v>
          </cell>
          <cell r="R174">
            <v>2.8075999999999999</v>
          </cell>
          <cell r="S174">
            <v>2.7473000000000001</v>
          </cell>
          <cell r="T174">
            <v>2.6564999999999999</v>
          </cell>
          <cell r="U174">
            <v>2.6960999999999999</v>
          </cell>
          <cell r="V174">
            <v>2.6564999999999999</v>
          </cell>
          <cell r="W174">
            <v>2.6564999999999999</v>
          </cell>
          <cell r="X174">
            <v>1</v>
          </cell>
          <cell r="Y174">
            <v>2.8273000000000001</v>
          </cell>
          <cell r="Z174">
            <v>2.8273000000000001</v>
          </cell>
          <cell r="AA174">
            <v>2.8068</v>
          </cell>
          <cell r="AB174">
            <v>2.9462000000000002</v>
          </cell>
          <cell r="AC174">
            <v>2.8068</v>
          </cell>
          <cell r="AD174">
            <v>2.8068</v>
          </cell>
        </row>
        <row r="175">
          <cell r="O175">
            <v>18.189999999999991</v>
          </cell>
          <cell r="P175">
            <v>18.199999999999992</v>
          </cell>
          <cell r="Q175">
            <v>2.8075999999999999</v>
          </cell>
          <cell r="R175">
            <v>2.8075999999999999</v>
          </cell>
          <cell r="S175">
            <v>2.7473000000000001</v>
          </cell>
          <cell r="T175">
            <v>2.6564999999999999</v>
          </cell>
          <cell r="U175">
            <v>2.6960999999999999</v>
          </cell>
          <cell r="V175">
            <v>2.6564999999999999</v>
          </cell>
          <cell r="W175">
            <v>2.6564999999999999</v>
          </cell>
          <cell r="X175">
            <v>1</v>
          </cell>
          <cell r="Y175">
            <v>2.8273000000000001</v>
          </cell>
          <cell r="Z175">
            <v>2.8273000000000001</v>
          </cell>
          <cell r="AA175">
            <v>2.8068</v>
          </cell>
          <cell r="AB175">
            <v>2.9462000000000002</v>
          </cell>
          <cell r="AC175">
            <v>2.8068</v>
          </cell>
          <cell r="AD175">
            <v>2.8068</v>
          </cell>
        </row>
        <row r="176">
          <cell r="O176">
            <v>18.289999999999992</v>
          </cell>
          <cell r="P176">
            <v>18.299999999999994</v>
          </cell>
          <cell r="Q176">
            <v>2.8075999999999999</v>
          </cell>
          <cell r="R176">
            <v>2.8075999999999999</v>
          </cell>
          <cell r="S176">
            <v>2.7473000000000001</v>
          </cell>
          <cell r="T176">
            <v>2.6564999999999999</v>
          </cell>
          <cell r="U176">
            <v>2.6960999999999999</v>
          </cell>
          <cell r="V176">
            <v>2.6564999999999999</v>
          </cell>
          <cell r="W176">
            <v>2.6564999999999999</v>
          </cell>
          <cell r="X176">
            <v>1</v>
          </cell>
          <cell r="Y176">
            <v>2.8273000000000001</v>
          </cell>
          <cell r="Z176">
            <v>2.8273000000000001</v>
          </cell>
          <cell r="AA176">
            <v>2.8068</v>
          </cell>
          <cell r="AB176">
            <v>2.9462000000000002</v>
          </cell>
          <cell r="AC176">
            <v>2.8068</v>
          </cell>
          <cell r="AD176">
            <v>2.8068</v>
          </cell>
        </row>
        <row r="177">
          <cell r="O177">
            <v>18.389999999999993</v>
          </cell>
          <cell r="P177">
            <v>18.399999999999995</v>
          </cell>
          <cell r="Q177">
            <v>2.8075999999999999</v>
          </cell>
          <cell r="R177">
            <v>2.8075999999999999</v>
          </cell>
          <cell r="S177">
            <v>2.7473000000000001</v>
          </cell>
          <cell r="T177">
            <v>2.6564999999999999</v>
          </cell>
          <cell r="U177">
            <v>2.6960999999999999</v>
          </cell>
          <cell r="V177">
            <v>2.6564999999999999</v>
          </cell>
          <cell r="W177">
            <v>2.6564999999999999</v>
          </cell>
          <cell r="X177">
            <v>1</v>
          </cell>
          <cell r="Y177">
            <v>2.8273000000000001</v>
          </cell>
          <cell r="Z177">
            <v>2.8273000000000001</v>
          </cell>
          <cell r="AA177">
            <v>2.8068</v>
          </cell>
          <cell r="AB177">
            <v>2.9462000000000002</v>
          </cell>
          <cell r="AC177">
            <v>2.8068</v>
          </cell>
          <cell r="AD177">
            <v>2.8068</v>
          </cell>
        </row>
        <row r="178">
          <cell r="O178">
            <v>18.489999999999995</v>
          </cell>
          <cell r="P178">
            <v>18.499999999999996</v>
          </cell>
          <cell r="Q178">
            <v>2.8075999999999999</v>
          </cell>
          <cell r="R178">
            <v>2.8075999999999999</v>
          </cell>
          <cell r="S178">
            <v>2.7473000000000001</v>
          </cell>
          <cell r="T178">
            <v>2.6564999999999999</v>
          </cell>
          <cell r="U178">
            <v>2.6960999999999999</v>
          </cell>
          <cell r="V178">
            <v>2.6564999999999999</v>
          </cell>
          <cell r="W178">
            <v>2.6564999999999999</v>
          </cell>
          <cell r="X178">
            <v>1</v>
          </cell>
          <cell r="Y178">
            <v>2.8273000000000001</v>
          </cell>
          <cell r="Z178">
            <v>2.8273000000000001</v>
          </cell>
          <cell r="AA178">
            <v>2.8068</v>
          </cell>
          <cell r="AB178">
            <v>2.9462000000000002</v>
          </cell>
          <cell r="AC178">
            <v>2.8068</v>
          </cell>
          <cell r="AD178">
            <v>2.8068</v>
          </cell>
        </row>
        <row r="179">
          <cell r="O179">
            <v>18.589999999999996</v>
          </cell>
          <cell r="P179">
            <v>18.599999999999998</v>
          </cell>
          <cell r="Q179">
            <v>2.8075999999999999</v>
          </cell>
          <cell r="R179">
            <v>2.8075999999999999</v>
          </cell>
          <cell r="S179">
            <v>2.7473000000000001</v>
          </cell>
          <cell r="T179">
            <v>2.6564999999999999</v>
          </cell>
          <cell r="U179">
            <v>2.6960999999999999</v>
          </cell>
          <cell r="V179">
            <v>2.6564999999999999</v>
          </cell>
          <cell r="W179">
            <v>2.6564999999999999</v>
          </cell>
          <cell r="X179">
            <v>1</v>
          </cell>
          <cell r="Y179">
            <v>2.8273000000000001</v>
          </cell>
          <cell r="Z179">
            <v>2.8273000000000001</v>
          </cell>
          <cell r="AA179">
            <v>2.8068</v>
          </cell>
          <cell r="AB179">
            <v>2.9462000000000002</v>
          </cell>
          <cell r="AC179">
            <v>2.8068</v>
          </cell>
          <cell r="AD179">
            <v>2.8068</v>
          </cell>
        </row>
        <row r="180">
          <cell r="O180">
            <v>18.689999999999998</v>
          </cell>
          <cell r="P180">
            <v>18.7</v>
          </cell>
          <cell r="Q180">
            <v>2.8075999999999999</v>
          </cell>
          <cell r="R180">
            <v>2.8075999999999999</v>
          </cell>
          <cell r="S180">
            <v>2.7473000000000001</v>
          </cell>
          <cell r="T180">
            <v>2.6564999999999999</v>
          </cell>
          <cell r="U180">
            <v>2.6960999999999999</v>
          </cell>
          <cell r="V180">
            <v>2.6564999999999999</v>
          </cell>
          <cell r="W180">
            <v>2.6564999999999999</v>
          </cell>
          <cell r="X180">
            <v>1</v>
          </cell>
          <cell r="Y180">
            <v>2.8273000000000001</v>
          </cell>
          <cell r="Z180">
            <v>2.8273000000000001</v>
          </cell>
          <cell r="AA180">
            <v>2.8068</v>
          </cell>
          <cell r="AB180">
            <v>2.9462000000000002</v>
          </cell>
          <cell r="AC180">
            <v>2.8068</v>
          </cell>
          <cell r="AD180">
            <v>2.8068</v>
          </cell>
        </row>
        <row r="181">
          <cell r="O181">
            <v>18.79</v>
          </cell>
          <cell r="P181">
            <v>18.8</v>
          </cell>
          <cell r="Q181">
            <v>2.8075999999999999</v>
          </cell>
          <cell r="R181">
            <v>2.8075999999999999</v>
          </cell>
          <cell r="S181">
            <v>2.7473000000000001</v>
          </cell>
          <cell r="T181">
            <v>2.6564999999999999</v>
          </cell>
          <cell r="U181">
            <v>2.6960999999999999</v>
          </cell>
          <cell r="V181">
            <v>2.6564999999999999</v>
          </cell>
          <cell r="W181">
            <v>2.6564999999999999</v>
          </cell>
          <cell r="X181">
            <v>1</v>
          </cell>
          <cell r="Y181">
            <v>2.8273000000000001</v>
          </cell>
          <cell r="Z181">
            <v>2.8273000000000001</v>
          </cell>
          <cell r="AA181">
            <v>2.8068</v>
          </cell>
          <cell r="AB181">
            <v>2.9462000000000002</v>
          </cell>
          <cell r="AC181">
            <v>2.8068</v>
          </cell>
          <cell r="AD181">
            <v>2.8068</v>
          </cell>
        </row>
        <row r="182">
          <cell r="O182">
            <v>18.89</v>
          </cell>
          <cell r="P182">
            <v>18.900000000000002</v>
          </cell>
          <cell r="Q182">
            <v>2.8075999999999999</v>
          </cell>
          <cell r="R182">
            <v>2.8075999999999999</v>
          </cell>
          <cell r="S182">
            <v>2.7473000000000001</v>
          </cell>
          <cell r="T182">
            <v>2.6564999999999999</v>
          </cell>
          <cell r="U182">
            <v>2.6960999999999999</v>
          </cell>
          <cell r="V182">
            <v>2.6564999999999999</v>
          </cell>
          <cell r="W182">
            <v>2.6564999999999999</v>
          </cell>
          <cell r="X182">
            <v>1</v>
          </cell>
          <cell r="Y182">
            <v>2.8273000000000001</v>
          </cell>
          <cell r="Z182">
            <v>2.8273000000000001</v>
          </cell>
          <cell r="AA182">
            <v>2.8068</v>
          </cell>
          <cell r="AB182">
            <v>2.9462000000000002</v>
          </cell>
          <cell r="AC182">
            <v>2.8068</v>
          </cell>
          <cell r="AD182">
            <v>2.8068</v>
          </cell>
        </row>
        <row r="183">
          <cell r="O183">
            <v>18.990000000000002</v>
          </cell>
          <cell r="P183">
            <v>19.000000000000004</v>
          </cell>
          <cell r="Q183">
            <v>2.8075999999999999</v>
          </cell>
          <cell r="R183">
            <v>2.8075999999999999</v>
          </cell>
          <cell r="S183">
            <v>2.7473000000000001</v>
          </cell>
          <cell r="T183">
            <v>2.6564999999999999</v>
          </cell>
          <cell r="U183">
            <v>2.6960999999999999</v>
          </cell>
          <cell r="V183">
            <v>2.6564999999999999</v>
          </cell>
          <cell r="W183">
            <v>2.6564999999999999</v>
          </cell>
          <cell r="X183">
            <v>1</v>
          </cell>
          <cell r="Y183">
            <v>2.8273000000000001</v>
          </cell>
          <cell r="Z183">
            <v>2.8273000000000001</v>
          </cell>
          <cell r="AA183">
            <v>2.8068</v>
          </cell>
          <cell r="AB183">
            <v>2.9462000000000002</v>
          </cell>
          <cell r="AC183">
            <v>2.8068</v>
          </cell>
          <cell r="AD183">
            <v>2.8068</v>
          </cell>
        </row>
        <row r="184">
          <cell r="O184">
            <v>19.090000000000003</v>
          </cell>
          <cell r="P184">
            <v>19.100000000000005</v>
          </cell>
          <cell r="Q184">
            <v>2.8075999999999999</v>
          </cell>
          <cell r="R184">
            <v>2.8075999999999999</v>
          </cell>
          <cell r="S184">
            <v>2.7473000000000001</v>
          </cell>
          <cell r="T184">
            <v>2.6564999999999999</v>
          </cell>
          <cell r="U184">
            <v>2.6960999999999999</v>
          </cell>
          <cell r="V184">
            <v>2.6564999999999999</v>
          </cell>
          <cell r="W184">
            <v>2.6564999999999999</v>
          </cell>
          <cell r="X184">
            <v>1</v>
          </cell>
          <cell r="Y184">
            <v>2.8273000000000001</v>
          </cell>
          <cell r="Z184">
            <v>2.8273000000000001</v>
          </cell>
          <cell r="AA184">
            <v>2.8068</v>
          </cell>
          <cell r="AB184">
            <v>2.9462000000000002</v>
          </cell>
          <cell r="AC184">
            <v>2.8068</v>
          </cell>
          <cell r="AD184">
            <v>2.8068</v>
          </cell>
        </row>
        <row r="185">
          <cell r="O185">
            <v>19.190000000000005</v>
          </cell>
          <cell r="P185">
            <v>19.200000000000006</v>
          </cell>
          <cell r="Q185">
            <v>2.8075999999999999</v>
          </cell>
          <cell r="R185">
            <v>2.8075999999999999</v>
          </cell>
          <cell r="S185">
            <v>2.7473000000000001</v>
          </cell>
          <cell r="T185">
            <v>2.6564999999999999</v>
          </cell>
          <cell r="U185">
            <v>2.6960999999999999</v>
          </cell>
          <cell r="V185">
            <v>2.6564999999999999</v>
          </cell>
          <cell r="W185">
            <v>2.6564999999999999</v>
          </cell>
          <cell r="X185">
            <v>1</v>
          </cell>
          <cell r="Y185">
            <v>2.8273000000000001</v>
          </cell>
          <cell r="Z185">
            <v>2.8273000000000001</v>
          </cell>
          <cell r="AA185">
            <v>2.8068</v>
          </cell>
          <cell r="AB185">
            <v>2.9462000000000002</v>
          </cell>
          <cell r="AC185">
            <v>2.8068</v>
          </cell>
          <cell r="AD185">
            <v>2.8068</v>
          </cell>
        </row>
        <row r="186">
          <cell r="O186">
            <v>19.290000000000006</v>
          </cell>
          <cell r="P186">
            <v>19.300000000000008</v>
          </cell>
          <cell r="Q186">
            <v>2.8075999999999999</v>
          </cell>
          <cell r="R186">
            <v>2.8075999999999999</v>
          </cell>
          <cell r="S186">
            <v>2.7473000000000001</v>
          </cell>
          <cell r="T186">
            <v>2.6564999999999999</v>
          </cell>
          <cell r="U186">
            <v>2.6960999999999999</v>
          </cell>
          <cell r="V186">
            <v>2.6564999999999999</v>
          </cell>
          <cell r="W186">
            <v>2.6564999999999999</v>
          </cell>
          <cell r="X186">
            <v>1</v>
          </cell>
          <cell r="Y186">
            <v>2.8273000000000001</v>
          </cell>
          <cell r="Z186">
            <v>2.8273000000000001</v>
          </cell>
          <cell r="AA186">
            <v>2.8068</v>
          </cell>
          <cell r="AB186">
            <v>2.9462000000000002</v>
          </cell>
          <cell r="AC186">
            <v>2.8068</v>
          </cell>
          <cell r="AD186">
            <v>2.8068</v>
          </cell>
        </row>
        <row r="187">
          <cell r="O187">
            <v>19.390000000000008</v>
          </cell>
          <cell r="P187">
            <v>19.400000000000009</v>
          </cell>
          <cell r="Q187">
            <v>2.8075999999999999</v>
          </cell>
          <cell r="R187">
            <v>2.8075999999999999</v>
          </cell>
          <cell r="S187">
            <v>2.7473000000000001</v>
          </cell>
          <cell r="T187">
            <v>2.6564999999999999</v>
          </cell>
          <cell r="U187">
            <v>2.6960999999999999</v>
          </cell>
          <cell r="V187">
            <v>2.6564999999999999</v>
          </cell>
          <cell r="W187">
            <v>2.6564999999999999</v>
          </cell>
          <cell r="X187">
            <v>1</v>
          </cell>
          <cell r="Y187">
            <v>2.8273000000000001</v>
          </cell>
          <cell r="Z187">
            <v>2.8273000000000001</v>
          </cell>
          <cell r="AA187">
            <v>2.8068</v>
          </cell>
          <cell r="AB187">
            <v>2.9462000000000002</v>
          </cell>
          <cell r="AC187">
            <v>2.8068</v>
          </cell>
          <cell r="AD187">
            <v>2.8068</v>
          </cell>
        </row>
        <row r="188">
          <cell r="O188">
            <v>19.490000000000009</v>
          </cell>
          <cell r="P188">
            <v>19.500000000000011</v>
          </cell>
          <cell r="Q188">
            <v>2.8075999999999999</v>
          </cell>
          <cell r="R188">
            <v>2.8075999999999999</v>
          </cell>
          <cell r="S188">
            <v>2.7473000000000001</v>
          </cell>
          <cell r="T188">
            <v>2.6564999999999999</v>
          </cell>
          <cell r="U188">
            <v>2.6960999999999999</v>
          </cell>
          <cell r="V188">
            <v>2.6564999999999999</v>
          </cell>
          <cell r="W188">
            <v>2.6564999999999999</v>
          </cell>
          <cell r="X188">
            <v>1</v>
          </cell>
          <cell r="Y188">
            <v>2.8273000000000001</v>
          </cell>
          <cell r="Z188">
            <v>2.8273000000000001</v>
          </cell>
          <cell r="AA188">
            <v>2.8068</v>
          </cell>
          <cell r="AB188">
            <v>2.9462000000000002</v>
          </cell>
          <cell r="AC188">
            <v>2.8068</v>
          </cell>
          <cell r="AD188">
            <v>2.8068</v>
          </cell>
        </row>
        <row r="189">
          <cell r="O189">
            <v>19.590000000000011</v>
          </cell>
          <cell r="P189">
            <v>19.600000000000012</v>
          </cell>
          <cell r="Q189">
            <v>2.8075999999999999</v>
          </cell>
          <cell r="R189">
            <v>2.8075999999999999</v>
          </cell>
          <cell r="S189">
            <v>2.7473000000000001</v>
          </cell>
          <cell r="T189">
            <v>2.6564999999999999</v>
          </cell>
          <cell r="U189">
            <v>2.6960999999999999</v>
          </cell>
          <cell r="V189">
            <v>2.6564999999999999</v>
          </cell>
          <cell r="W189">
            <v>2.6564999999999999</v>
          </cell>
          <cell r="X189">
            <v>1</v>
          </cell>
          <cell r="Y189">
            <v>2.8273000000000001</v>
          </cell>
          <cell r="Z189">
            <v>2.8273000000000001</v>
          </cell>
          <cell r="AA189">
            <v>2.8068</v>
          </cell>
          <cell r="AB189">
            <v>2.9462000000000002</v>
          </cell>
          <cell r="AC189">
            <v>2.8068</v>
          </cell>
          <cell r="AD189">
            <v>2.8068</v>
          </cell>
        </row>
        <row r="190">
          <cell r="O190">
            <v>19.690000000000012</v>
          </cell>
          <cell r="P190">
            <v>19.700000000000014</v>
          </cell>
          <cell r="Q190">
            <v>2.8075999999999999</v>
          </cell>
          <cell r="R190">
            <v>2.8075999999999999</v>
          </cell>
          <cell r="S190">
            <v>2.7473000000000001</v>
          </cell>
          <cell r="T190">
            <v>2.6564999999999999</v>
          </cell>
          <cell r="U190">
            <v>2.6960999999999999</v>
          </cell>
          <cell r="V190">
            <v>2.6564999999999999</v>
          </cell>
          <cell r="W190">
            <v>2.6564999999999999</v>
          </cell>
          <cell r="X190">
            <v>1</v>
          </cell>
          <cell r="Y190">
            <v>2.8273000000000001</v>
          </cell>
          <cell r="Z190">
            <v>2.8273000000000001</v>
          </cell>
          <cell r="AA190">
            <v>2.8068</v>
          </cell>
          <cell r="AB190">
            <v>2.9462000000000002</v>
          </cell>
          <cell r="AC190">
            <v>2.8068</v>
          </cell>
          <cell r="AD190">
            <v>2.8068</v>
          </cell>
        </row>
        <row r="191">
          <cell r="O191">
            <v>19.790000000000013</v>
          </cell>
          <cell r="P191">
            <v>19.800000000000015</v>
          </cell>
          <cell r="Q191">
            <v>2.8075999999999999</v>
          </cell>
          <cell r="R191">
            <v>2.8075999999999999</v>
          </cell>
          <cell r="S191">
            <v>2.7473000000000001</v>
          </cell>
          <cell r="T191">
            <v>2.6564999999999999</v>
          </cell>
          <cell r="U191">
            <v>2.6960999999999999</v>
          </cell>
          <cell r="V191">
            <v>2.6564999999999999</v>
          </cell>
          <cell r="W191">
            <v>2.6564999999999999</v>
          </cell>
          <cell r="X191">
            <v>1</v>
          </cell>
          <cell r="Y191">
            <v>2.8273000000000001</v>
          </cell>
          <cell r="Z191">
            <v>2.8273000000000001</v>
          </cell>
          <cell r="AA191">
            <v>2.8068</v>
          </cell>
          <cell r="AB191">
            <v>2.9462000000000002</v>
          </cell>
          <cell r="AC191">
            <v>2.8068</v>
          </cell>
          <cell r="AD191">
            <v>2.8068</v>
          </cell>
        </row>
        <row r="192">
          <cell r="O192">
            <v>19.890000000000015</v>
          </cell>
          <cell r="P192">
            <v>19.900000000000016</v>
          </cell>
          <cell r="Q192">
            <v>2.8075999999999999</v>
          </cell>
          <cell r="R192">
            <v>2.8075999999999999</v>
          </cell>
          <cell r="S192">
            <v>2.7473000000000001</v>
          </cell>
          <cell r="T192">
            <v>2.6564999999999999</v>
          </cell>
          <cell r="U192">
            <v>2.6960999999999999</v>
          </cell>
          <cell r="V192">
            <v>2.6564999999999999</v>
          </cell>
          <cell r="W192">
            <v>2.6564999999999999</v>
          </cell>
          <cell r="X192">
            <v>1</v>
          </cell>
          <cell r="Y192">
            <v>2.8273000000000001</v>
          </cell>
          <cell r="Z192">
            <v>2.8273000000000001</v>
          </cell>
          <cell r="AA192">
            <v>2.8068</v>
          </cell>
          <cell r="AB192">
            <v>2.9462000000000002</v>
          </cell>
          <cell r="AC192">
            <v>2.8068</v>
          </cell>
          <cell r="AD192">
            <v>2.8068</v>
          </cell>
        </row>
        <row r="193">
          <cell r="O193">
            <v>19.990000000000016</v>
          </cell>
          <cell r="P193">
            <v>20.000000000000018</v>
          </cell>
          <cell r="Q193">
            <v>2.8075999999999999</v>
          </cell>
          <cell r="R193">
            <v>2.8075999999999999</v>
          </cell>
          <cell r="S193">
            <v>2.7473000000000001</v>
          </cell>
          <cell r="T193">
            <v>2.6564999999999999</v>
          </cell>
          <cell r="U193">
            <v>2.6960999999999999</v>
          </cell>
          <cell r="V193">
            <v>2.6564999999999999</v>
          </cell>
          <cell r="W193">
            <v>2.6564999999999999</v>
          </cell>
          <cell r="X193">
            <v>1</v>
          </cell>
          <cell r="Y193">
            <v>2.8273000000000001</v>
          </cell>
          <cell r="Z193">
            <v>2.8273000000000001</v>
          </cell>
          <cell r="AA193">
            <v>2.8068</v>
          </cell>
          <cell r="AB193">
            <v>2.9462000000000002</v>
          </cell>
          <cell r="AC193">
            <v>2.8068</v>
          </cell>
          <cell r="AD193">
            <v>2.8068</v>
          </cell>
        </row>
        <row r="194">
          <cell r="O194">
            <v>20.090000000000018</v>
          </cell>
          <cell r="P194">
            <v>20.100000000000019</v>
          </cell>
          <cell r="Q194">
            <v>2.8075999999999999</v>
          </cell>
          <cell r="R194">
            <v>2.8075999999999999</v>
          </cell>
          <cell r="S194">
            <v>2.7473000000000001</v>
          </cell>
          <cell r="T194">
            <v>2.6564999999999999</v>
          </cell>
          <cell r="U194">
            <v>2.6960999999999999</v>
          </cell>
          <cell r="V194">
            <v>2.6564999999999999</v>
          </cell>
          <cell r="W194">
            <v>2.6564999999999999</v>
          </cell>
          <cell r="X194">
            <v>1</v>
          </cell>
          <cell r="Y194">
            <v>2.8273000000000001</v>
          </cell>
          <cell r="Z194">
            <v>2.8273000000000001</v>
          </cell>
          <cell r="AA194">
            <v>2.8068</v>
          </cell>
          <cell r="AB194">
            <v>2.9462000000000002</v>
          </cell>
          <cell r="AC194">
            <v>2.8068</v>
          </cell>
          <cell r="AD194">
            <v>2.8068</v>
          </cell>
        </row>
        <row r="195">
          <cell r="O195">
            <v>20.190000000000019</v>
          </cell>
          <cell r="P195">
            <v>20.200000000000021</v>
          </cell>
          <cell r="Q195">
            <v>2.8075999999999999</v>
          </cell>
          <cell r="R195">
            <v>2.8075999999999999</v>
          </cell>
          <cell r="S195">
            <v>2.7473000000000001</v>
          </cell>
          <cell r="T195">
            <v>2.6564999999999999</v>
          </cell>
          <cell r="U195">
            <v>2.6960999999999999</v>
          </cell>
          <cell r="V195">
            <v>2.6564999999999999</v>
          </cell>
          <cell r="W195">
            <v>2.6564999999999999</v>
          </cell>
          <cell r="X195">
            <v>1</v>
          </cell>
          <cell r="Y195">
            <v>2.8273000000000001</v>
          </cell>
          <cell r="Z195">
            <v>2.8273000000000001</v>
          </cell>
          <cell r="AA195">
            <v>2.8068</v>
          </cell>
          <cell r="AB195">
            <v>2.9462000000000002</v>
          </cell>
          <cell r="AC195">
            <v>2.8068</v>
          </cell>
          <cell r="AD195">
            <v>2.8068</v>
          </cell>
        </row>
        <row r="196">
          <cell r="O196">
            <v>20.29000000000002</v>
          </cell>
          <cell r="P196">
            <v>20.300000000000022</v>
          </cell>
          <cell r="Q196">
            <v>2.8075999999999999</v>
          </cell>
          <cell r="R196">
            <v>2.8075999999999999</v>
          </cell>
          <cell r="S196">
            <v>2.7473000000000001</v>
          </cell>
          <cell r="T196">
            <v>2.6564999999999999</v>
          </cell>
          <cell r="U196">
            <v>2.6960999999999999</v>
          </cell>
          <cell r="V196">
            <v>2.6564999999999999</v>
          </cell>
          <cell r="W196">
            <v>2.6564999999999999</v>
          </cell>
          <cell r="X196">
            <v>1</v>
          </cell>
          <cell r="Y196">
            <v>2.8273000000000001</v>
          </cell>
          <cell r="Z196">
            <v>2.8273000000000001</v>
          </cell>
          <cell r="AA196">
            <v>2.8068</v>
          </cell>
          <cell r="AB196">
            <v>2.9462000000000002</v>
          </cell>
          <cell r="AC196">
            <v>2.8068</v>
          </cell>
          <cell r="AD196">
            <v>2.8068</v>
          </cell>
        </row>
        <row r="197">
          <cell r="O197">
            <v>20.390000000000022</v>
          </cell>
          <cell r="P197">
            <v>20.400000000000023</v>
          </cell>
          <cell r="Q197">
            <v>2.8075999999999999</v>
          </cell>
          <cell r="R197">
            <v>2.8075999999999999</v>
          </cell>
          <cell r="S197">
            <v>2.7473000000000001</v>
          </cell>
          <cell r="T197">
            <v>2.6564999999999999</v>
          </cell>
          <cell r="U197">
            <v>2.6960999999999999</v>
          </cell>
          <cell r="V197">
            <v>2.6564999999999999</v>
          </cell>
          <cell r="W197">
            <v>2.6564999999999999</v>
          </cell>
          <cell r="X197">
            <v>1</v>
          </cell>
          <cell r="Y197">
            <v>2.8273000000000001</v>
          </cell>
          <cell r="Z197">
            <v>2.8273000000000001</v>
          </cell>
          <cell r="AA197">
            <v>2.8068</v>
          </cell>
          <cell r="AB197">
            <v>2.9462000000000002</v>
          </cell>
          <cell r="AC197">
            <v>2.8068</v>
          </cell>
          <cell r="AD197">
            <v>2.8068</v>
          </cell>
        </row>
        <row r="198">
          <cell r="O198">
            <v>20.490000000000023</v>
          </cell>
          <cell r="P198">
            <v>20.500000000000025</v>
          </cell>
          <cell r="Q198">
            <v>2.8075999999999999</v>
          </cell>
          <cell r="R198">
            <v>2.8075999999999999</v>
          </cell>
          <cell r="S198">
            <v>2.7473000000000001</v>
          </cell>
          <cell r="T198">
            <v>2.6564999999999999</v>
          </cell>
          <cell r="U198">
            <v>2.6960999999999999</v>
          </cell>
          <cell r="V198">
            <v>2.6564999999999999</v>
          </cell>
          <cell r="W198">
            <v>2.6564999999999999</v>
          </cell>
          <cell r="X198">
            <v>1</v>
          </cell>
          <cell r="Y198">
            <v>2.8273000000000001</v>
          </cell>
          <cell r="Z198">
            <v>2.8273000000000001</v>
          </cell>
          <cell r="AA198">
            <v>2.8068</v>
          </cell>
          <cell r="AB198">
            <v>2.9462000000000002</v>
          </cell>
          <cell r="AC198">
            <v>2.8068</v>
          </cell>
          <cell r="AD198">
            <v>2.8068</v>
          </cell>
        </row>
        <row r="199">
          <cell r="O199">
            <v>20.590000000000025</v>
          </cell>
          <cell r="P199">
            <v>20.600000000000026</v>
          </cell>
          <cell r="Q199">
            <v>2.8075999999999999</v>
          </cell>
          <cell r="R199">
            <v>2.8075999999999999</v>
          </cell>
          <cell r="S199">
            <v>2.7473000000000001</v>
          </cell>
          <cell r="T199">
            <v>2.6564999999999999</v>
          </cell>
          <cell r="U199">
            <v>2.6960999999999999</v>
          </cell>
          <cell r="V199">
            <v>2.6564999999999999</v>
          </cell>
          <cell r="W199">
            <v>2.6564999999999999</v>
          </cell>
          <cell r="X199">
            <v>1</v>
          </cell>
          <cell r="Y199">
            <v>2.8273000000000001</v>
          </cell>
          <cell r="Z199">
            <v>2.8273000000000001</v>
          </cell>
          <cell r="AA199">
            <v>2.8068</v>
          </cell>
          <cell r="AB199">
            <v>2.9462000000000002</v>
          </cell>
          <cell r="AC199">
            <v>2.8068</v>
          </cell>
          <cell r="AD199">
            <v>2.8068</v>
          </cell>
        </row>
        <row r="200">
          <cell r="O200">
            <v>20.690000000000026</v>
          </cell>
          <cell r="P200">
            <v>20.700000000000028</v>
          </cell>
          <cell r="Q200">
            <v>2.8075999999999999</v>
          </cell>
          <cell r="R200">
            <v>2.8075999999999999</v>
          </cell>
          <cell r="S200">
            <v>2.7473000000000001</v>
          </cell>
          <cell r="T200">
            <v>2.6564999999999999</v>
          </cell>
          <cell r="U200">
            <v>2.6960999999999999</v>
          </cell>
          <cell r="V200">
            <v>2.6564999999999999</v>
          </cell>
          <cell r="W200">
            <v>2.6564999999999999</v>
          </cell>
          <cell r="X200">
            <v>1</v>
          </cell>
          <cell r="Y200">
            <v>2.8273000000000001</v>
          </cell>
          <cell r="Z200">
            <v>2.8273000000000001</v>
          </cell>
          <cell r="AA200">
            <v>2.8068</v>
          </cell>
          <cell r="AB200">
            <v>2.9462000000000002</v>
          </cell>
          <cell r="AC200">
            <v>2.8068</v>
          </cell>
          <cell r="AD200">
            <v>2.8068</v>
          </cell>
        </row>
        <row r="201">
          <cell r="O201">
            <v>20.790000000000028</v>
          </cell>
          <cell r="P201">
            <v>20.800000000000029</v>
          </cell>
          <cell r="Q201">
            <v>2.8075999999999999</v>
          </cell>
          <cell r="R201">
            <v>2.8075999999999999</v>
          </cell>
          <cell r="S201">
            <v>2.7473000000000001</v>
          </cell>
          <cell r="T201">
            <v>2.6564999999999999</v>
          </cell>
          <cell r="U201">
            <v>2.6960999999999999</v>
          </cell>
          <cell r="V201">
            <v>2.6564999999999999</v>
          </cell>
          <cell r="W201">
            <v>2.6564999999999999</v>
          </cell>
          <cell r="X201">
            <v>1</v>
          </cell>
          <cell r="Y201">
            <v>2.8273000000000001</v>
          </cell>
          <cell r="Z201">
            <v>2.8273000000000001</v>
          </cell>
          <cell r="AA201">
            <v>2.8068</v>
          </cell>
          <cell r="AB201">
            <v>2.9462000000000002</v>
          </cell>
          <cell r="AC201">
            <v>2.8068</v>
          </cell>
          <cell r="AD201">
            <v>2.8068</v>
          </cell>
        </row>
        <row r="202">
          <cell r="O202">
            <v>20.890000000000029</v>
          </cell>
          <cell r="P202">
            <v>20.900000000000031</v>
          </cell>
          <cell r="Q202">
            <v>2.8075999999999999</v>
          </cell>
          <cell r="R202">
            <v>2.8075999999999999</v>
          </cell>
          <cell r="S202">
            <v>2.7473000000000001</v>
          </cell>
          <cell r="T202">
            <v>2.6564999999999999</v>
          </cell>
          <cell r="U202">
            <v>2.6960999999999999</v>
          </cell>
          <cell r="V202">
            <v>2.6564999999999999</v>
          </cell>
          <cell r="W202">
            <v>2.6564999999999999</v>
          </cell>
          <cell r="X202">
            <v>1</v>
          </cell>
          <cell r="Y202">
            <v>2.8273000000000001</v>
          </cell>
          <cell r="Z202">
            <v>2.8273000000000001</v>
          </cell>
          <cell r="AA202">
            <v>2.8068</v>
          </cell>
          <cell r="AB202">
            <v>2.9462000000000002</v>
          </cell>
          <cell r="AC202">
            <v>2.8068</v>
          </cell>
          <cell r="AD202">
            <v>2.8068</v>
          </cell>
        </row>
        <row r="203">
          <cell r="O203">
            <v>20.99000000000003</v>
          </cell>
          <cell r="P203">
            <v>21.000000000000032</v>
          </cell>
          <cell r="Q203">
            <v>2.8075999999999999</v>
          </cell>
          <cell r="R203">
            <v>2.8075999999999999</v>
          </cell>
          <cell r="S203">
            <v>2.7473000000000001</v>
          </cell>
          <cell r="T203">
            <v>2.6564999999999999</v>
          </cell>
          <cell r="U203">
            <v>2.6960999999999999</v>
          </cell>
          <cell r="V203">
            <v>2.6564999999999999</v>
          </cell>
          <cell r="W203">
            <v>2.6564999999999999</v>
          </cell>
          <cell r="X203">
            <v>1</v>
          </cell>
          <cell r="Y203">
            <v>2.8273000000000001</v>
          </cell>
          <cell r="Z203">
            <v>2.8273000000000001</v>
          </cell>
          <cell r="AA203">
            <v>2.8068</v>
          </cell>
          <cell r="AB203">
            <v>2.9462000000000002</v>
          </cell>
          <cell r="AC203">
            <v>2.8068</v>
          </cell>
          <cell r="AD203">
            <v>2.8068</v>
          </cell>
        </row>
        <row r="204">
          <cell r="O204">
            <v>21.090000000000032</v>
          </cell>
          <cell r="P204">
            <v>21.100000000000033</v>
          </cell>
          <cell r="Q204">
            <v>2.8075999999999999</v>
          </cell>
          <cell r="R204">
            <v>2.8075999999999999</v>
          </cell>
          <cell r="S204">
            <v>2.7473000000000001</v>
          </cell>
          <cell r="T204">
            <v>2.6564999999999999</v>
          </cell>
          <cell r="U204">
            <v>2.6960999999999999</v>
          </cell>
          <cell r="V204">
            <v>2.6564999999999999</v>
          </cell>
          <cell r="W204">
            <v>2.6564999999999999</v>
          </cell>
          <cell r="X204">
            <v>1</v>
          </cell>
          <cell r="Y204">
            <v>2.8273000000000001</v>
          </cell>
          <cell r="Z204">
            <v>2.8273000000000001</v>
          </cell>
          <cell r="AA204">
            <v>2.8068</v>
          </cell>
          <cell r="AB204">
            <v>2.9462000000000002</v>
          </cell>
          <cell r="AC204">
            <v>2.8068</v>
          </cell>
          <cell r="AD204">
            <v>2.8068</v>
          </cell>
        </row>
        <row r="205">
          <cell r="O205">
            <v>21.190000000000033</v>
          </cell>
          <cell r="P205">
            <v>21.200000000000035</v>
          </cell>
          <cell r="Q205">
            <v>2.8075999999999999</v>
          </cell>
          <cell r="R205">
            <v>2.8075999999999999</v>
          </cell>
          <cell r="S205">
            <v>2.7473000000000001</v>
          </cell>
          <cell r="T205">
            <v>2.6564999999999999</v>
          </cell>
          <cell r="U205">
            <v>2.6960999999999999</v>
          </cell>
          <cell r="V205">
            <v>2.6564999999999999</v>
          </cell>
          <cell r="W205">
            <v>2.6564999999999999</v>
          </cell>
          <cell r="X205">
            <v>1</v>
          </cell>
          <cell r="Y205">
            <v>2.8273000000000001</v>
          </cell>
          <cell r="Z205">
            <v>2.8273000000000001</v>
          </cell>
          <cell r="AA205">
            <v>2.8068</v>
          </cell>
          <cell r="AB205">
            <v>2.9462000000000002</v>
          </cell>
          <cell r="AC205">
            <v>2.8068</v>
          </cell>
          <cell r="AD205">
            <v>2.8068</v>
          </cell>
        </row>
        <row r="206">
          <cell r="O206">
            <v>21.290000000000035</v>
          </cell>
          <cell r="P206">
            <v>21.300000000000036</v>
          </cell>
          <cell r="Q206">
            <v>2.8075999999999999</v>
          </cell>
          <cell r="R206">
            <v>2.8075999999999999</v>
          </cell>
          <cell r="S206">
            <v>2.7473000000000001</v>
          </cell>
          <cell r="T206">
            <v>2.6564999999999999</v>
          </cell>
          <cell r="U206">
            <v>2.6960999999999999</v>
          </cell>
          <cell r="V206">
            <v>2.6564999999999999</v>
          </cell>
          <cell r="W206">
            <v>2.6564999999999999</v>
          </cell>
          <cell r="X206">
            <v>1</v>
          </cell>
          <cell r="Y206">
            <v>2.8273000000000001</v>
          </cell>
          <cell r="Z206">
            <v>2.8273000000000001</v>
          </cell>
          <cell r="AA206">
            <v>2.8068</v>
          </cell>
          <cell r="AB206">
            <v>2.9462000000000002</v>
          </cell>
          <cell r="AC206">
            <v>2.8068</v>
          </cell>
          <cell r="AD206">
            <v>2.8068</v>
          </cell>
        </row>
        <row r="207">
          <cell r="O207">
            <v>21.390000000000036</v>
          </cell>
          <cell r="P207">
            <v>21.400000000000038</v>
          </cell>
          <cell r="Q207">
            <v>2.8075999999999999</v>
          </cell>
          <cell r="R207">
            <v>2.8075999999999999</v>
          </cell>
          <cell r="S207">
            <v>2.7473000000000001</v>
          </cell>
          <cell r="T207">
            <v>2.6564999999999999</v>
          </cell>
          <cell r="U207">
            <v>2.6960999999999999</v>
          </cell>
          <cell r="V207">
            <v>2.6564999999999999</v>
          </cell>
          <cell r="W207">
            <v>2.6564999999999999</v>
          </cell>
          <cell r="X207">
            <v>1</v>
          </cell>
          <cell r="Y207">
            <v>2.8273000000000001</v>
          </cell>
          <cell r="Z207">
            <v>2.8273000000000001</v>
          </cell>
          <cell r="AA207">
            <v>2.8068</v>
          </cell>
          <cell r="AB207">
            <v>2.9462000000000002</v>
          </cell>
          <cell r="AC207">
            <v>2.8068</v>
          </cell>
          <cell r="AD207">
            <v>2.8068</v>
          </cell>
        </row>
        <row r="208">
          <cell r="O208">
            <v>21.490000000000038</v>
          </cell>
          <cell r="P208">
            <v>21.500000000000039</v>
          </cell>
          <cell r="Q208">
            <v>2.8075999999999999</v>
          </cell>
          <cell r="R208">
            <v>2.8075999999999999</v>
          </cell>
          <cell r="S208">
            <v>2.7473000000000001</v>
          </cell>
          <cell r="T208">
            <v>2.6564999999999999</v>
          </cell>
          <cell r="U208">
            <v>2.6960999999999999</v>
          </cell>
          <cell r="V208">
            <v>2.6564999999999999</v>
          </cell>
          <cell r="W208">
            <v>2.6564999999999999</v>
          </cell>
          <cell r="X208">
            <v>1</v>
          </cell>
          <cell r="Y208">
            <v>2.8273000000000001</v>
          </cell>
          <cell r="Z208">
            <v>2.8273000000000001</v>
          </cell>
          <cell r="AA208">
            <v>2.8068</v>
          </cell>
          <cell r="AB208">
            <v>2.9462000000000002</v>
          </cell>
          <cell r="AC208">
            <v>2.8068</v>
          </cell>
          <cell r="AD208">
            <v>2.8068</v>
          </cell>
        </row>
        <row r="209">
          <cell r="O209">
            <v>21.590000000000039</v>
          </cell>
          <cell r="P209">
            <v>21.600000000000041</v>
          </cell>
          <cell r="Q209">
            <v>2.8075999999999999</v>
          </cell>
          <cell r="R209">
            <v>2.8075999999999999</v>
          </cell>
          <cell r="S209">
            <v>2.7473000000000001</v>
          </cell>
          <cell r="T209">
            <v>2.6564999999999999</v>
          </cell>
          <cell r="U209">
            <v>2.6960999999999999</v>
          </cell>
          <cell r="V209">
            <v>2.6564999999999999</v>
          </cell>
          <cell r="W209">
            <v>2.6564999999999999</v>
          </cell>
          <cell r="X209">
            <v>1</v>
          </cell>
          <cell r="Y209">
            <v>2.8273000000000001</v>
          </cell>
          <cell r="Z209">
            <v>2.8273000000000001</v>
          </cell>
          <cell r="AA209">
            <v>2.8068</v>
          </cell>
          <cell r="AB209">
            <v>2.9462000000000002</v>
          </cell>
          <cell r="AC209">
            <v>2.8068</v>
          </cell>
          <cell r="AD209">
            <v>2.8068</v>
          </cell>
        </row>
        <row r="210">
          <cell r="O210">
            <v>21.69000000000004</v>
          </cell>
          <cell r="P210">
            <v>21.700000000000042</v>
          </cell>
          <cell r="Q210">
            <v>2.8075999999999999</v>
          </cell>
          <cell r="R210">
            <v>2.8075999999999999</v>
          </cell>
          <cell r="S210">
            <v>2.7473000000000001</v>
          </cell>
          <cell r="T210">
            <v>2.6564999999999999</v>
          </cell>
          <cell r="U210">
            <v>2.6960999999999999</v>
          </cell>
          <cell r="V210">
            <v>2.6564999999999999</v>
          </cell>
          <cell r="W210">
            <v>2.6564999999999999</v>
          </cell>
          <cell r="X210">
            <v>1</v>
          </cell>
          <cell r="Y210">
            <v>2.8273000000000001</v>
          </cell>
          <cell r="Z210">
            <v>2.8273000000000001</v>
          </cell>
          <cell r="AA210">
            <v>2.8068</v>
          </cell>
          <cell r="AB210">
            <v>2.9462000000000002</v>
          </cell>
          <cell r="AC210">
            <v>2.8068</v>
          </cell>
          <cell r="AD210">
            <v>2.8068</v>
          </cell>
        </row>
        <row r="211">
          <cell r="O211">
            <v>21.790000000000042</v>
          </cell>
          <cell r="P211">
            <v>21.800000000000043</v>
          </cell>
          <cell r="Q211">
            <v>2.8075999999999999</v>
          </cell>
          <cell r="R211">
            <v>2.8075999999999999</v>
          </cell>
          <cell r="S211">
            <v>2.7473000000000001</v>
          </cell>
          <cell r="T211">
            <v>2.6564999999999999</v>
          </cell>
          <cell r="U211">
            <v>2.6960999999999999</v>
          </cell>
          <cell r="V211">
            <v>2.6564999999999999</v>
          </cell>
          <cell r="W211">
            <v>2.6564999999999999</v>
          </cell>
          <cell r="X211">
            <v>1</v>
          </cell>
          <cell r="Y211">
            <v>2.8273000000000001</v>
          </cell>
          <cell r="Z211">
            <v>2.8273000000000001</v>
          </cell>
          <cell r="AA211">
            <v>2.8068</v>
          </cell>
          <cell r="AB211">
            <v>2.9462000000000002</v>
          </cell>
          <cell r="AC211">
            <v>2.8068</v>
          </cell>
          <cell r="AD211">
            <v>2.8068</v>
          </cell>
        </row>
        <row r="212">
          <cell r="O212">
            <v>21.890000000000043</v>
          </cell>
          <cell r="P212">
            <v>21.900000000000045</v>
          </cell>
          <cell r="Q212">
            <v>2.8075999999999999</v>
          </cell>
          <cell r="R212">
            <v>2.8075999999999999</v>
          </cell>
          <cell r="S212">
            <v>2.7473000000000001</v>
          </cell>
          <cell r="T212">
            <v>2.6564999999999999</v>
          </cell>
          <cell r="U212">
            <v>2.6960999999999999</v>
          </cell>
          <cell r="V212">
            <v>2.6564999999999999</v>
          </cell>
          <cell r="W212">
            <v>2.6564999999999999</v>
          </cell>
          <cell r="X212">
            <v>1</v>
          </cell>
          <cell r="Y212">
            <v>2.8273000000000001</v>
          </cell>
          <cell r="Z212">
            <v>2.8273000000000001</v>
          </cell>
          <cell r="AA212">
            <v>2.8068</v>
          </cell>
          <cell r="AB212">
            <v>2.9462000000000002</v>
          </cell>
          <cell r="AC212">
            <v>2.8068</v>
          </cell>
          <cell r="AD212">
            <v>2.8068</v>
          </cell>
        </row>
        <row r="213">
          <cell r="O213">
            <v>21.990000000000045</v>
          </cell>
          <cell r="P213">
            <v>22.000000000000046</v>
          </cell>
          <cell r="Q213">
            <v>2.8075999999999999</v>
          </cell>
          <cell r="R213">
            <v>2.8075999999999999</v>
          </cell>
          <cell r="S213">
            <v>2.7473000000000001</v>
          </cell>
          <cell r="T213">
            <v>2.6564999999999999</v>
          </cell>
          <cell r="U213">
            <v>2.6960999999999999</v>
          </cell>
          <cell r="V213">
            <v>2.6564999999999999</v>
          </cell>
          <cell r="W213">
            <v>2.6564999999999999</v>
          </cell>
          <cell r="X213">
            <v>1</v>
          </cell>
          <cell r="Y213">
            <v>2.8273000000000001</v>
          </cell>
          <cell r="Z213">
            <v>2.8273000000000001</v>
          </cell>
          <cell r="AA213">
            <v>2.8068</v>
          </cell>
          <cell r="AB213">
            <v>2.9462000000000002</v>
          </cell>
          <cell r="AC213">
            <v>2.8068</v>
          </cell>
          <cell r="AD213">
            <v>2.8068</v>
          </cell>
        </row>
        <row r="214">
          <cell r="O214">
            <v>22.090000000000046</v>
          </cell>
          <cell r="P214">
            <v>22.100000000000048</v>
          </cell>
          <cell r="Q214">
            <v>2.8075999999999999</v>
          </cell>
          <cell r="R214">
            <v>2.8075999999999999</v>
          </cell>
          <cell r="S214">
            <v>2.7473000000000001</v>
          </cell>
          <cell r="T214">
            <v>2.6564999999999999</v>
          </cell>
          <cell r="U214">
            <v>2.6960999999999999</v>
          </cell>
          <cell r="V214">
            <v>2.6564999999999999</v>
          </cell>
          <cell r="W214">
            <v>2.6564999999999999</v>
          </cell>
          <cell r="X214">
            <v>1</v>
          </cell>
          <cell r="Y214">
            <v>2.8273000000000001</v>
          </cell>
          <cell r="Z214">
            <v>2.8273000000000001</v>
          </cell>
          <cell r="AA214">
            <v>2.8068</v>
          </cell>
          <cell r="AB214">
            <v>2.9462000000000002</v>
          </cell>
          <cell r="AC214">
            <v>2.8068</v>
          </cell>
          <cell r="AD214">
            <v>2.8068</v>
          </cell>
        </row>
        <row r="215">
          <cell r="O215">
            <v>22.190000000000047</v>
          </cell>
          <cell r="P215">
            <v>22.200000000000049</v>
          </cell>
          <cell r="Q215">
            <v>2.8075999999999999</v>
          </cell>
          <cell r="R215">
            <v>2.8075999999999999</v>
          </cell>
          <cell r="S215">
            <v>2.7473000000000001</v>
          </cell>
          <cell r="T215">
            <v>2.6564999999999999</v>
          </cell>
          <cell r="U215">
            <v>2.6960999999999999</v>
          </cell>
          <cell r="V215">
            <v>2.6564999999999999</v>
          </cell>
          <cell r="W215">
            <v>2.6564999999999999</v>
          </cell>
          <cell r="X215">
            <v>1</v>
          </cell>
          <cell r="Y215">
            <v>2.8273000000000001</v>
          </cell>
          <cell r="Z215">
            <v>2.8273000000000001</v>
          </cell>
          <cell r="AA215">
            <v>2.8068</v>
          </cell>
          <cell r="AB215">
            <v>2.9462000000000002</v>
          </cell>
          <cell r="AC215">
            <v>2.8068</v>
          </cell>
          <cell r="AD215">
            <v>2.8068</v>
          </cell>
        </row>
        <row r="216">
          <cell r="O216">
            <v>22.290000000000049</v>
          </cell>
          <cell r="P216">
            <v>22.30000000000005</v>
          </cell>
          <cell r="Q216">
            <v>2.8075999999999999</v>
          </cell>
          <cell r="R216">
            <v>2.8075999999999999</v>
          </cell>
          <cell r="S216">
            <v>2.7473000000000001</v>
          </cell>
          <cell r="T216">
            <v>2.6564999999999999</v>
          </cell>
          <cell r="U216">
            <v>2.6960999999999999</v>
          </cell>
          <cell r="V216">
            <v>2.6564999999999999</v>
          </cell>
          <cell r="W216">
            <v>2.6564999999999999</v>
          </cell>
          <cell r="X216">
            <v>1</v>
          </cell>
          <cell r="Y216">
            <v>2.8273000000000001</v>
          </cell>
          <cell r="Z216">
            <v>2.8273000000000001</v>
          </cell>
          <cell r="AA216">
            <v>2.8068</v>
          </cell>
          <cell r="AB216">
            <v>2.9462000000000002</v>
          </cell>
          <cell r="AC216">
            <v>2.8068</v>
          </cell>
          <cell r="AD216">
            <v>2.8068</v>
          </cell>
        </row>
        <row r="217">
          <cell r="O217">
            <v>22.39000000000005</v>
          </cell>
          <cell r="P217">
            <v>22.400000000000052</v>
          </cell>
          <cell r="Q217">
            <v>2.8075999999999999</v>
          </cell>
          <cell r="R217">
            <v>2.8075999999999999</v>
          </cell>
          <cell r="S217">
            <v>2.7473000000000001</v>
          </cell>
          <cell r="T217">
            <v>2.6564999999999999</v>
          </cell>
          <cell r="U217">
            <v>2.6960999999999999</v>
          </cell>
          <cell r="V217">
            <v>2.6564999999999999</v>
          </cell>
          <cell r="W217">
            <v>2.6564999999999999</v>
          </cell>
          <cell r="X217">
            <v>1</v>
          </cell>
          <cell r="Y217">
            <v>2.8273000000000001</v>
          </cell>
          <cell r="Z217">
            <v>2.8273000000000001</v>
          </cell>
          <cell r="AA217">
            <v>2.8068</v>
          </cell>
          <cell r="AB217">
            <v>2.9462000000000002</v>
          </cell>
          <cell r="AC217">
            <v>2.8068</v>
          </cell>
          <cell r="AD217">
            <v>2.8068</v>
          </cell>
        </row>
        <row r="218">
          <cell r="O218">
            <v>22.490000000000052</v>
          </cell>
          <cell r="P218">
            <v>22.500000000000053</v>
          </cell>
          <cell r="Q218">
            <v>2.8075999999999999</v>
          </cell>
          <cell r="R218">
            <v>2.8075999999999999</v>
          </cell>
          <cell r="S218">
            <v>2.7473000000000001</v>
          </cell>
          <cell r="T218">
            <v>2.6564999999999999</v>
          </cell>
          <cell r="U218">
            <v>2.6960999999999999</v>
          </cell>
          <cell r="V218">
            <v>2.6564999999999999</v>
          </cell>
          <cell r="W218">
            <v>2.6564999999999999</v>
          </cell>
          <cell r="X218">
            <v>1</v>
          </cell>
          <cell r="Y218">
            <v>2.8273000000000001</v>
          </cell>
          <cell r="Z218">
            <v>2.8273000000000001</v>
          </cell>
          <cell r="AA218">
            <v>2.8068</v>
          </cell>
          <cell r="AB218">
            <v>2.9462000000000002</v>
          </cell>
          <cell r="AC218">
            <v>2.8068</v>
          </cell>
          <cell r="AD218">
            <v>2.8068</v>
          </cell>
        </row>
        <row r="219">
          <cell r="O219">
            <v>22.590000000000053</v>
          </cell>
          <cell r="P219">
            <v>22.600000000000055</v>
          </cell>
          <cell r="Q219">
            <v>2.8075999999999999</v>
          </cell>
          <cell r="R219">
            <v>2.8075999999999999</v>
          </cell>
          <cell r="S219">
            <v>2.7473000000000001</v>
          </cell>
          <cell r="T219">
            <v>2.6564999999999999</v>
          </cell>
          <cell r="U219">
            <v>2.6960999999999999</v>
          </cell>
          <cell r="V219">
            <v>2.6564999999999999</v>
          </cell>
          <cell r="W219">
            <v>2.6564999999999999</v>
          </cell>
          <cell r="X219">
            <v>1</v>
          </cell>
          <cell r="Y219">
            <v>2.8273000000000001</v>
          </cell>
          <cell r="Z219">
            <v>2.8273000000000001</v>
          </cell>
          <cell r="AA219">
            <v>2.8068</v>
          </cell>
          <cell r="AB219">
            <v>2.9462000000000002</v>
          </cell>
          <cell r="AC219">
            <v>2.8068</v>
          </cell>
          <cell r="AD219">
            <v>2.8068</v>
          </cell>
        </row>
        <row r="220">
          <cell r="O220">
            <v>22.690000000000055</v>
          </cell>
          <cell r="P220">
            <v>22.700000000000056</v>
          </cell>
          <cell r="Q220">
            <v>2.8075999999999999</v>
          </cell>
          <cell r="R220">
            <v>2.8075999999999999</v>
          </cell>
          <cell r="S220">
            <v>2.7473000000000001</v>
          </cell>
          <cell r="T220">
            <v>2.6564999999999999</v>
          </cell>
          <cell r="U220">
            <v>2.6960999999999999</v>
          </cell>
          <cell r="V220">
            <v>2.6564999999999999</v>
          </cell>
          <cell r="W220">
            <v>2.6564999999999999</v>
          </cell>
          <cell r="X220">
            <v>1</v>
          </cell>
          <cell r="Y220">
            <v>2.8273000000000001</v>
          </cell>
          <cell r="Z220">
            <v>2.8273000000000001</v>
          </cell>
          <cell r="AA220">
            <v>2.8068</v>
          </cell>
          <cell r="AB220">
            <v>2.9462000000000002</v>
          </cell>
          <cell r="AC220">
            <v>2.8068</v>
          </cell>
          <cell r="AD220">
            <v>2.8068</v>
          </cell>
        </row>
        <row r="221">
          <cell r="O221">
            <v>22.790000000000056</v>
          </cell>
          <cell r="P221">
            <v>22.800000000000058</v>
          </cell>
          <cell r="Q221">
            <v>2.8075999999999999</v>
          </cell>
          <cell r="R221">
            <v>2.8075999999999999</v>
          </cell>
          <cell r="S221">
            <v>2.7473000000000001</v>
          </cell>
          <cell r="T221">
            <v>2.6564999999999999</v>
          </cell>
          <cell r="U221">
            <v>2.6960999999999999</v>
          </cell>
          <cell r="V221">
            <v>2.6564999999999999</v>
          </cell>
          <cell r="W221">
            <v>2.6564999999999999</v>
          </cell>
          <cell r="X221">
            <v>1</v>
          </cell>
          <cell r="Y221">
            <v>2.8273000000000001</v>
          </cell>
          <cell r="Z221">
            <v>2.8273000000000001</v>
          </cell>
          <cell r="AA221">
            <v>2.8068</v>
          </cell>
          <cell r="AB221">
            <v>2.9462000000000002</v>
          </cell>
          <cell r="AC221">
            <v>2.8068</v>
          </cell>
          <cell r="AD221">
            <v>2.8068</v>
          </cell>
        </row>
        <row r="222">
          <cell r="O222">
            <v>22.890000000000057</v>
          </cell>
          <cell r="P222">
            <v>22.900000000000059</v>
          </cell>
          <cell r="Q222">
            <v>2.8075999999999999</v>
          </cell>
          <cell r="R222">
            <v>2.8075999999999999</v>
          </cell>
          <cell r="S222">
            <v>2.7473000000000001</v>
          </cell>
          <cell r="T222">
            <v>2.6564999999999999</v>
          </cell>
          <cell r="U222">
            <v>2.6960999999999999</v>
          </cell>
          <cell r="V222">
            <v>2.6564999999999999</v>
          </cell>
          <cell r="W222">
            <v>2.6564999999999999</v>
          </cell>
          <cell r="X222">
            <v>1</v>
          </cell>
          <cell r="Y222">
            <v>2.8273000000000001</v>
          </cell>
          <cell r="Z222">
            <v>2.8273000000000001</v>
          </cell>
          <cell r="AA222">
            <v>2.8068</v>
          </cell>
          <cell r="AB222">
            <v>2.9462000000000002</v>
          </cell>
          <cell r="AC222">
            <v>2.8068</v>
          </cell>
          <cell r="AD222">
            <v>2.8068</v>
          </cell>
        </row>
        <row r="223">
          <cell r="O223">
            <v>22.990000000000059</v>
          </cell>
          <cell r="P223">
            <v>23.00000000000006</v>
          </cell>
          <cell r="Q223">
            <v>2.8075999999999999</v>
          </cell>
          <cell r="R223">
            <v>2.8075999999999999</v>
          </cell>
          <cell r="S223">
            <v>2.7473000000000001</v>
          </cell>
          <cell r="T223">
            <v>2.6564999999999999</v>
          </cell>
          <cell r="U223">
            <v>2.6960999999999999</v>
          </cell>
          <cell r="V223">
            <v>2.6564999999999999</v>
          </cell>
          <cell r="W223">
            <v>2.6564999999999999</v>
          </cell>
          <cell r="X223">
            <v>1</v>
          </cell>
          <cell r="Y223">
            <v>2.8273000000000001</v>
          </cell>
          <cell r="Z223">
            <v>2.8273000000000001</v>
          </cell>
          <cell r="AA223">
            <v>2.8068</v>
          </cell>
          <cell r="AB223">
            <v>2.9462000000000002</v>
          </cell>
          <cell r="AC223">
            <v>2.8068</v>
          </cell>
          <cell r="AD223">
            <v>2.8068</v>
          </cell>
        </row>
        <row r="224">
          <cell r="O224">
            <v>23.09000000000006</v>
          </cell>
          <cell r="P224">
            <v>23.100000000000062</v>
          </cell>
          <cell r="Q224">
            <v>2.8075999999999999</v>
          </cell>
          <cell r="R224">
            <v>2.8075999999999999</v>
          </cell>
          <cell r="S224">
            <v>2.7473000000000001</v>
          </cell>
          <cell r="T224">
            <v>2.6564999999999999</v>
          </cell>
          <cell r="U224">
            <v>2.6960999999999999</v>
          </cell>
          <cell r="V224">
            <v>2.6564999999999999</v>
          </cell>
          <cell r="W224">
            <v>2.6564999999999999</v>
          </cell>
          <cell r="X224">
            <v>1</v>
          </cell>
          <cell r="Y224">
            <v>2.8273000000000001</v>
          </cell>
          <cell r="Z224">
            <v>2.8273000000000001</v>
          </cell>
          <cell r="AA224">
            <v>2.8068</v>
          </cell>
          <cell r="AB224">
            <v>2.9462000000000002</v>
          </cell>
          <cell r="AC224">
            <v>2.8068</v>
          </cell>
          <cell r="AD224">
            <v>2.8068</v>
          </cell>
        </row>
        <row r="225">
          <cell r="O225">
            <v>23.190000000000062</v>
          </cell>
          <cell r="P225">
            <v>23.200000000000063</v>
          </cell>
          <cell r="Q225">
            <v>2.8075999999999999</v>
          </cell>
          <cell r="R225">
            <v>2.8075999999999999</v>
          </cell>
          <cell r="S225">
            <v>2.7473000000000001</v>
          </cell>
          <cell r="T225">
            <v>2.6564999999999999</v>
          </cell>
          <cell r="U225">
            <v>2.6960999999999999</v>
          </cell>
          <cell r="V225">
            <v>2.6564999999999999</v>
          </cell>
          <cell r="W225">
            <v>2.6564999999999999</v>
          </cell>
          <cell r="X225">
            <v>1</v>
          </cell>
          <cell r="Y225">
            <v>2.8273000000000001</v>
          </cell>
          <cell r="Z225">
            <v>2.8273000000000001</v>
          </cell>
          <cell r="AA225">
            <v>2.8068</v>
          </cell>
          <cell r="AB225">
            <v>2.9462000000000002</v>
          </cell>
          <cell r="AC225">
            <v>2.8068</v>
          </cell>
          <cell r="AD225">
            <v>2.8068</v>
          </cell>
        </row>
        <row r="226">
          <cell r="O226">
            <v>23.290000000000063</v>
          </cell>
          <cell r="P226">
            <v>23.300000000000065</v>
          </cell>
          <cell r="Q226">
            <v>2.8075999999999999</v>
          </cell>
          <cell r="R226">
            <v>2.8075999999999999</v>
          </cell>
          <cell r="S226">
            <v>2.7473000000000001</v>
          </cell>
          <cell r="T226">
            <v>2.6564999999999999</v>
          </cell>
          <cell r="U226">
            <v>2.6960999999999999</v>
          </cell>
          <cell r="V226">
            <v>2.6564999999999999</v>
          </cell>
          <cell r="W226">
            <v>2.6564999999999999</v>
          </cell>
          <cell r="X226">
            <v>1</v>
          </cell>
          <cell r="Y226">
            <v>2.8273000000000001</v>
          </cell>
          <cell r="Z226">
            <v>2.8273000000000001</v>
          </cell>
          <cell r="AA226">
            <v>2.8068</v>
          </cell>
          <cell r="AB226">
            <v>2.9462000000000002</v>
          </cell>
          <cell r="AC226">
            <v>2.8068</v>
          </cell>
          <cell r="AD226">
            <v>2.8068</v>
          </cell>
        </row>
        <row r="227">
          <cell r="O227">
            <v>23.390000000000065</v>
          </cell>
          <cell r="P227">
            <v>23.400000000000066</v>
          </cell>
          <cell r="Q227">
            <v>2.8075999999999999</v>
          </cell>
          <cell r="R227">
            <v>2.8075999999999999</v>
          </cell>
          <cell r="S227">
            <v>2.7473000000000001</v>
          </cell>
          <cell r="T227">
            <v>2.6564999999999999</v>
          </cell>
          <cell r="U227">
            <v>2.6960999999999999</v>
          </cell>
          <cell r="V227">
            <v>2.6564999999999999</v>
          </cell>
          <cell r="W227">
            <v>2.6564999999999999</v>
          </cell>
          <cell r="X227">
            <v>1</v>
          </cell>
          <cell r="Y227">
            <v>2.8273000000000001</v>
          </cell>
          <cell r="Z227">
            <v>2.8273000000000001</v>
          </cell>
          <cell r="AA227">
            <v>2.8068</v>
          </cell>
          <cell r="AB227">
            <v>2.9462000000000002</v>
          </cell>
          <cell r="AC227">
            <v>2.8068</v>
          </cell>
          <cell r="AD227">
            <v>2.8068</v>
          </cell>
        </row>
        <row r="228">
          <cell r="O228">
            <v>23.490000000000066</v>
          </cell>
          <cell r="P228">
            <v>23.500000000000068</v>
          </cell>
          <cell r="Q228">
            <v>2.8075999999999999</v>
          </cell>
          <cell r="R228">
            <v>2.8075999999999999</v>
          </cell>
          <cell r="S228">
            <v>2.7473000000000001</v>
          </cell>
          <cell r="T228">
            <v>2.6564999999999999</v>
          </cell>
          <cell r="U228">
            <v>2.6960999999999999</v>
          </cell>
          <cell r="V228">
            <v>2.6564999999999999</v>
          </cell>
          <cell r="W228">
            <v>2.6564999999999999</v>
          </cell>
          <cell r="X228">
            <v>1</v>
          </cell>
          <cell r="Y228">
            <v>2.8273000000000001</v>
          </cell>
          <cell r="Z228">
            <v>2.8273000000000001</v>
          </cell>
          <cell r="AA228">
            <v>2.8068</v>
          </cell>
          <cell r="AB228">
            <v>2.9462000000000002</v>
          </cell>
          <cell r="AC228">
            <v>2.8068</v>
          </cell>
          <cell r="AD228">
            <v>2.8068</v>
          </cell>
        </row>
        <row r="229">
          <cell r="O229">
            <v>23.590000000000067</v>
          </cell>
          <cell r="P229">
            <v>23.600000000000069</v>
          </cell>
          <cell r="Q229">
            <v>2.8075999999999999</v>
          </cell>
          <cell r="R229">
            <v>2.8075999999999999</v>
          </cell>
          <cell r="S229">
            <v>2.7473000000000001</v>
          </cell>
          <cell r="T229">
            <v>2.6564999999999999</v>
          </cell>
          <cell r="U229">
            <v>2.6960999999999999</v>
          </cell>
          <cell r="V229">
            <v>2.6564999999999999</v>
          </cell>
          <cell r="W229">
            <v>2.6564999999999999</v>
          </cell>
          <cell r="X229">
            <v>1</v>
          </cell>
          <cell r="Y229">
            <v>2.8273000000000001</v>
          </cell>
          <cell r="Z229">
            <v>2.8273000000000001</v>
          </cell>
          <cell r="AA229">
            <v>2.8068</v>
          </cell>
          <cell r="AB229">
            <v>2.9462000000000002</v>
          </cell>
          <cell r="AC229">
            <v>2.8068</v>
          </cell>
          <cell r="AD229">
            <v>2.8068</v>
          </cell>
        </row>
        <row r="230">
          <cell r="O230">
            <v>23.690000000000069</v>
          </cell>
          <cell r="P230">
            <v>23.70000000000007</v>
          </cell>
          <cell r="Q230">
            <v>2.8075999999999999</v>
          </cell>
          <cell r="R230">
            <v>2.8075999999999999</v>
          </cell>
          <cell r="S230">
            <v>2.7473000000000001</v>
          </cell>
          <cell r="T230">
            <v>2.6564999999999999</v>
          </cell>
          <cell r="U230">
            <v>2.6960999999999999</v>
          </cell>
          <cell r="V230">
            <v>2.6564999999999999</v>
          </cell>
          <cell r="W230">
            <v>2.6564999999999999</v>
          </cell>
          <cell r="X230">
            <v>1</v>
          </cell>
          <cell r="Y230">
            <v>2.8273000000000001</v>
          </cell>
          <cell r="Z230">
            <v>2.8273000000000001</v>
          </cell>
          <cell r="AA230">
            <v>2.8068</v>
          </cell>
          <cell r="AB230">
            <v>2.9462000000000002</v>
          </cell>
          <cell r="AC230">
            <v>2.8068</v>
          </cell>
          <cell r="AD230">
            <v>2.8068</v>
          </cell>
        </row>
        <row r="231">
          <cell r="O231">
            <v>23.79000000000007</v>
          </cell>
          <cell r="P231">
            <v>23.800000000000072</v>
          </cell>
          <cell r="Q231">
            <v>2.8075999999999999</v>
          </cell>
          <cell r="R231">
            <v>2.8075999999999999</v>
          </cell>
          <cell r="S231">
            <v>2.7473000000000001</v>
          </cell>
          <cell r="T231">
            <v>2.6564999999999999</v>
          </cell>
          <cell r="U231">
            <v>2.6960999999999999</v>
          </cell>
          <cell r="V231">
            <v>2.6564999999999999</v>
          </cell>
          <cell r="W231">
            <v>2.6564999999999999</v>
          </cell>
          <cell r="X231">
            <v>1</v>
          </cell>
          <cell r="Y231">
            <v>2.8273000000000001</v>
          </cell>
          <cell r="Z231">
            <v>2.8273000000000001</v>
          </cell>
          <cell r="AA231">
            <v>2.8068</v>
          </cell>
          <cell r="AB231">
            <v>2.9462000000000002</v>
          </cell>
          <cell r="AC231">
            <v>2.8068</v>
          </cell>
          <cell r="AD231">
            <v>2.8068</v>
          </cell>
        </row>
        <row r="232">
          <cell r="O232">
            <v>23.890000000000072</v>
          </cell>
          <cell r="P232">
            <v>23.900000000000073</v>
          </cell>
          <cell r="Q232">
            <v>2.8075999999999999</v>
          </cell>
          <cell r="R232">
            <v>2.8075999999999999</v>
          </cell>
          <cell r="S232">
            <v>2.7473000000000001</v>
          </cell>
          <cell r="T232">
            <v>2.6564999999999999</v>
          </cell>
          <cell r="U232">
            <v>2.6960999999999999</v>
          </cell>
          <cell r="V232">
            <v>2.6564999999999999</v>
          </cell>
          <cell r="W232">
            <v>2.6564999999999999</v>
          </cell>
          <cell r="X232">
            <v>1</v>
          </cell>
          <cell r="Y232">
            <v>2.8273000000000001</v>
          </cell>
          <cell r="Z232">
            <v>2.8273000000000001</v>
          </cell>
          <cell r="AA232">
            <v>2.8068</v>
          </cell>
          <cell r="AB232">
            <v>2.9462000000000002</v>
          </cell>
          <cell r="AC232">
            <v>2.8068</v>
          </cell>
          <cell r="AD232">
            <v>2.8068</v>
          </cell>
        </row>
        <row r="233">
          <cell r="O233">
            <v>23.990000000000073</v>
          </cell>
          <cell r="P233">
            <v>24.000000000000075</v>
          </cell>
          <cell r="Q233">
            <v>2.8075999999999999</v>
          </cell>
          <cell r="R233">
            <v>2.8075999999999999</v>
          </cell>
          <cell r="S233">
            <v>2.7473000000000001</v>
          </cell>
          <cell r="T233">
            <v>2.6564999999999999</v>
          </cell>
          <cell r="U233">
            <v>2.6960999999999999</v>
          </cell>
          <cell r="V233">
            <v>2.6564999999999999</v>
          </cell>
          <cell r="W233">
            <v>2.6564999999999999</v>
          </cell>
          <cell r="X233">
            <v>1</v>
          </cell>
          <cell r="Y233">
            <v>2.8273000000000001</v>
          </cell>
          <cell r="Z233">
            <v>2.8273000000000001</v>
          </cell>
          <cell r="AA233">
            <v>2.8068</v>
          </cell>
          <cell r="AB233">
            <v>2.9462000000000002</v>
          </cell>
          <cell r="AC233">
            <v>2.8068</v>
          </cell>
          <cell r="AD233">
            <v>2.8068</v>
          </cell>
        </row>
        <row r="234">
          <cell r="O234">
            <v>24.090000000000074</v>
          </cell>
          <cell r="P234">
            <v>24.100000000000076</v>
          </cell>
          <cell r="Q234">
            <v>2.8075999999999999</v>
          </cell>
          <cell r="R234">
            <v>2.8075999999999999</v>
          </cell>
          <cell r="S234">
            <v>2.7473000000000001</v>
          </cell>
          <cell r="T234">
            <v>2.6564999999999999</v>
          </cell>
          <cell r="U234">
            <v>2.6960999999999999</v>
          </cell>
          <cell r="V234">
            <v>2.6564999999999999</v>
          </cell>
          <cell r="W234">
            <v>2.6564999999999999</v>
          </cell>
          <cell r="X234">
            <v>1</v>
          </cell>
          <cell r="Y234">
            <v>2.8273000000000001</v>
          </cell>
          <cell r="Z234">
            <v>2.8273000000000001</v>
          </cell>
          <cell r="AA234">
            <v>2.8068</v>
          </cell>
          <cell r="AB234">
            <v>2.9462000000000002</v>
          </cell>
          <cell r="AC234">
            <v>2.8068</v>
          </cell>
          <cell r="AD234">
            <v>2.8068</v>
          </cell>
        </row>
        <row r="235">
          <cell r="O235">
            <v>24.190000000000076</v>
          </cell>
          <cell r="P235">
            <v>24.200000000000077</v>
          </cell>
          <cell r="Q235">
            <v>2.8075999999999999</v>
          </cell>
          <cell r="R235">
            <v>2.8075999999999999</v>
          </cell>
          <cell r="S235">
            <v>2.7473000000000001</v>
          </cell>
          <cell r="T235">
            <v>2.6564999999999999</v>
          </cell>
          <cell r="U235">
            <v>2.6960999999999999</v>
          </cell>
          <cell r="V235">
            <v>2.6564999999999999</v>
          </cell>
          <cell r="W235">
            <v>2.6564999999999999</v>
          </cell>
          <cell r="X235">
            <v>1</v>
          </cell>
          <cell r="Y235">
            <v>2.8273000000000001</v>
          </cell>
          <cell r="Z235">
            <v>2.8273000000000001</v>
          </cell>
          <cell r="AA235">
            <v>2.8068</v>
          </cell>
          <cell r="AB235">
            <v>2.9462000000000002</v>
          </cell>
          <cell r="AC235">
            <v>2.8068</v>
          </cell>
          <cell r="AD235">
            <v>2.8068</v>
          </cell>
        </row>
        <row r="236">
          <cell r="O236">
            <v>24.290000000000077</v>
          </cell>
          <cell r="P236">
            <v>24.300000000000079</v>
          </cell>
          <cell r="Q236">
            <v>2.8075999999999999</v>
          </cell>
          <cell r="R236">
            <v>2.8075999999999999</v>
          </cell>
          <cell r="S236">
            <v>2.7473000000000001</v>
          </cell>
          <cell r="T236">
            <v>2.6564999999999999</v>
          </cell>
          <cell r="U236">
            <v>2.6960999999999999</v>
          </cell>
          <cell r="V236">
            <v>2.6564999999999999</v>
          </cell>
          <cell r="W236">
            <v>2.6564999999999999</v>
          </cell>
          <cell r="X236">
            <v>1</v>
          </cell>
          <cell r="Y236">
            <v>2.8273000000000001</v>
          </cell>
          <cell r="Z236">
            <v>2.8273000000000001</v>
          </cell>
          <cell r="AA236">
            <v>2.8068</v>
          </cell>
          <cell r="AB236">
            <v>2.9462000000000002</v>
          </cell>
          <cell r="AC236">
            <v>2.8068</v>
          </cell>
          <cell r="AD236">
            <v>2.8068</v>
          </cell>
        </row>
        <row r="237">
          <cell r="O237">
            <v>24.390000000000079</v>
          </cell>
          <cell r="P237">
            <v>24.40000000000008</v>
          </cell>
          <cell r="Q237">
            <v>2.8075999999999999</v>
          </cell>
          <cell r="R237">
            <v>2.8075999999999999</v>
          </cell>
          <cell r="S237">
            <v>2.7473000000000001</v>
          </cell>
          <cell r="T237">
            <v>2.6564999999999999</v>
          </cell>
          <cell r="U237">
            <v>2.6960999999999999</v>
          </cell>
          <cell r="V237">
            <v>2.6564999999999999</v>
          </cell>
          <cell r="W237">
            <v>2.6564999999999999</v>
          </cell>
          <cell r="X237">
            <v>1</v>
          </cell>
          <cell r="Y237">
            <v>2.8273000000000001</v>
          </cell>
          <cell r="Z237">
            <v>2.8273000000000001</v>
          </cell>
          <cell r="AA237">
            <v>2.8068</v>
          </cell>
          <cell r="AB237">
            <v>2.9462000000000002</v>
          </cell>
          <cell r="AC237">
            <v>2.8068</v>
          </cell>
          <cell r="AD237">
            <v>2.8068</v>
          </cell>
        </row>
        <row r="238">
          <cell r="O238">
            <v>24.49000000000008</v>
          </cell>
          <cell r="P238">
            <v>24.500000000000082</v>
          </cell>
          <cell r="Q238">
            <v>2.8075999999999999</v>
          </cell>
          <cell r="R238">
            <v>2.8075999999999999</v>
          </cell>
          <cell r="S238">
            <v>2.7473000000000001</v>
          </cell>
          <cell r="T238">
            <v>2.6564999999999999</v>
          </cell>
          <cell r="U238">
            <v>2.6960999999999999</v>
          </cell>
          <cell r="V238">
            <v>2.6564999999999999</v>
          </cell>
          <cell r="W238">
            <v>2.6564999999999999</v>
          </cell>
          <cell r="X238">
            <v>1</v>
          </cell>
          <cell r="Y238">
            <v>2.8273000000000001</v>
          </cell>
          <cell r="Z238">
            <v>2.8273000000000001</v>
          </cell>
          <cell r="AA238">
            <v>2.8068</v>
          </cell>
          <cell r="AB238">
            <v>2.9462000000000002</v>
          </cell>
          <cell r="AC238">
            <v>2.8068</v>
          </cell>
          <cell r="AD238">
            <v>2.8068</v>
          </cell>
        </row>
        <row r="239">
          <cell r="O239">
            <v>24.590000000000082</v>
          </cell>
          <cell r="P239">
            <v>24.600000000000083</v>
          </cell>
          <cell r="Q239">
            <v>2.8075999999999999</v>
          </cell>
          <cell r="R239">
            <v>2.8075999999999999</v>
          </cell>
          <cell r="S239">
            <v>2.7473000000000001</v>
          </cell>
          <cell r="T239">
            <v>2.6564999999999999</v>
          </cell>
          <cell r="U239">
            <v>2.6960999999999999</v>
          </cell>
          <cell r="V239">
            <v>2.6564999999999999</v>
          </cell>
          <cell r="W239">
            <v>2.6564999999999999</v>
          </cell>
          <cell r="X239">
            <v>1</v>
          </cell>
          <cell r="Y239">
            <v>2.8273000000000001</v>
          </cell>
          <cell r="Z239">
            <v>2.8273000000000001</v>
          </cell>
          <cell r="AA239">
            <v>2.8068</v>
          </cell>
          <cell r="AB239">
            <v>2.9462000000000002</v>
          </cell>
          <cell r="AC239">
            <v>2.8068</v>
          </cell>
          <cell r="AD239">
            <v>2.8068</v>
          </cell>
        </row>
        <row r="240">
          <cell r="O240">
            <v>24.690000000000083</v>
          </cell>
          <cell r="P240">
            <v>24.700000000000085</v>
          </cell>
          <cell r="Q240">
            <v>2.8075999999999999</v>
          </cell>
          <cell r="R240">
            <v>2.8075999999999999</v>
          </cell>
          <cell r="S240">
            <v>2.7473000000000001</v>
          </cell>
          <cell r="T240">
            <v>2.6564999999999999</v>
          </cell>
          <cell r="U240">
            <v>2.6960999999999999</v>
          </cell>
          <cell r="V240">
            <v>2.6564999999999999</v>
          </cell>
          <cell r="W240">
            <v>2.6564999999999999</v>
          </cell>
          <cell r="X240">
            <v>1</v>
          </cell>
          <cell r="Y240">
            <v>2.8273000000000001</v>
          </cell>
          <cell r="Z240">
            <v>2.8273000000000001</v>
          </cell>
          <cell r="AA240">
            <v>2.8068</v>
          </cell>
          <cell r="AB240">
            <v>2.9462000000000002</v>
          </cell>
          <cell r="AC240">
            <v>2.8068</v>
          </cell>
          <cell r="AD240">
            <v>2.8068</v>
          </cell>
        </row>
        <row r="241">
          <cell r="O241">
            <v>24.790000000000084</v>
          </cell>
          <cell r="P241">
            <v>24.800000000000086</v>
          </cell>
          <cell r="Q241">
            <v>2.8075999999999999</v>
          </cell>
          <cell r="R241">
            <v>2.8075999999999999</v>
          </cell>
          <cell r="S241">
            <v>2.7473000000000001</v>
          </cell>
          <cell r="T241">
            <v>2.6564999999999999</v>
          </cell>
          <cell r="U241">
            <v>2.6960999999999999</v>
          </cell>
          <cell r="V241">
            <v>2.6564999999999999</v>
          </cell>
          <cell r="W241">
            <v>2.6564999999999999</v>
          </cell>
          <cell r="X241">
            <v>1</v>
          </cell>
          <cell r="Y241">
            <v>2.8273000000000001</v>
          </cell>
          <cell r="Z241">
            <v>2.8273000000000001</v>
          </cell>
          <cell r="AA241">
            <v>2.8068</v>
          </cell>
          <cell r="AB241">
            <v>2.9462000000000002</v>
          </cell>
          <cell r="AC241">
            <v>2.8068</v>
          </cell>
          <cell r="AD241">
            <v>2.8068</v>
          </cell>
        </row>
        <row r="242">
          <cell r="O242">
            <v>24.890000000000086</v>
          </cell>
          <cell r="P242">
            <v>24.900000000000087</v>
          </cell>
          <cell r="Q242">
            <v>2.8075999999999999</v>
          </cell>
          <cell r="R242">
            <v>2.8075999999999999</v>
          </cell>
          <cell r="S242">
            <v>2.7473000000000001</v>
          </cell>
          <cell r="T242">
            <v>2.6564999999999999</v>
          </cell>
          <cell r="U242">
            <v>2.6960999999999999</v>
          </cell>
          <cell r="V242">
            <v>2.6564999999999999</v>
          </cell>
          <cell r="W242">
            <v>2.6564999999999999</v>
          </cell>
          <cell r="X242">
            <v>1</v>
          </cell>
          <cell r="Y242">
            <v>2.8273000000000001</v>
          </cell>
          <cell r="Z242">
            <v>2.8273000000000001</v>
          </cell>
          <cell r="AA242">
            <v>2.8068</v>
          </cell>
          <cell r="AB242">
            <v>2.9462000000000002</v>
          </cell>
          <cell r="AC242">
            <v>2.8068</v>
          </cell>
          <cell r="AD242">
            <v>2.8068</v>
          </cell>
        </row>
        <row r="243">
          <cell r="O243">
            <v>24.990000000000087</v>
          </cell>
          <cell r="P243">
            <v>25.000000000000089</v>
          </cell>
          <cell r="Q243">
            <v>2.8075999999999999</v>
          </cell>
          <cell r="R243">
            <v>2.8075999999999999</v>
          </cell>
          <cell r="S243">
            <v>2.7473000000000001</v>
          </cell>
          <cell r="T243">
            <v>2.6564999999999999</v>
          </cell>
          <cell r="U243">
            <v>2.6960999999999999</v>
          </cell>
          <cell r="V243">
            <v>2.6564999999999999</v>
          </cell>
          <cell r="W243">
            <v>2.6564999999999999</v>
          </cell>
          <cell r="X243">
            <v>1</v>
          </cell>
          <cell r="Y243">
            <v>2.8273000000000001</v>
          </cell>
          <cell r="Z243">
            <v>2.8273000000000001</v>
          </cell>
          <cell r="AA243">
            <v>2.8068</v>
          </cell>
          <cell r="AB243">
            <v>2.9462000000000002</v>
          </cell>
          <cell r="AC243">
            <v>2.8068</v>
          </cell>
          <cell r="AD243">
            <v>2.8068</v>
          </cell>
        </row>
        <row r="244">
          <cell r="O244">
            <v>25.090000000000089</v>
          </cell>
          <cell r="P244">
            <v>25.10000000000009</v>
          </cell>
          <cell r="Q244">
            <v>2.8075999999999999</v>
          </cell>
          <cell r="R244">
            <v>2.8075999999999999</v>
          </cell>
          <cell r="S244">
            <v>2.7473000000000001</v>
          </cell>
          <cell r="T244">
            <v>2.6564999999999999</v>
          </cell>
          <cell r="U244">
            <v>2.6960999999999999</v>
          </cell>
          <cell r="V244">
            <v>2.6564999999999999</v>
          </cell>
          <cell r="W244">
            <v>2.6564999999999999</v>
          </cell>
          <cell r="X244">
            <v>1</v>
          </cell>
          <cell r="Y244">
            <v>2.8273000000000001</v>
          </cell>
          <cell r="Z244">
            <v>2.8273000000000001</v>
          </cell>
          <cell r="AA244">
            <v>2.8068</v>
          </cell>
          <cell r="AB244">
            <v>2.9462000000000002</v>
          </cell>
          <cell r="AC244">
            <v>2.8068</v>
          </cell>
          <cell r="AD244">
            <v>2.8068</v>
          </cell>
        </row>
        <row r="245">
          <cell r="O245">
            <v>25.19000000000009</v>
          </cell>
          <cell r="P245">
            <v>25.200000000000092</v>
          </cell>
          <cell r="Q245">
            <v>2.8075999999999999</v>
          </cell>
          <cell r="R245">
            <v>2.8075999999999999</v>
          </cell>
          <cell r="S245">
            <v>2.7473000000000001</v>
          </cell>
          <cell r="T245">
            <v>2.6564999999999999</v>
          </cell>
          <cell r="U245">
            <v>2.6960999999999999</v>
          </cell>
          <cell r="V245">
            <v>2.6564999999999999</v>
          </cell>
          <cell r="W245">
            <v>2.6564999999999999</v>
          </cell>
          <cell r="X245">
            <v>1</v>
          </cell>
          <cell r="Y245">
            <v>2.8273000000000001</v>
          </cell>
          <cell r="Z245">
            <v>2.8273000000000001</v>
          </cell>
          <cell r="AA245">
            <v>2.8068</v>
          </cell>
          <cell r="AB245">
            <v>2.9462000000000002</v>
          </cell>
          <cell r="AC245">
            <v>2.8068</v>
          </cell>
          <cell r="AD245">
            <v>2.8068</v>
          </cell>
        </row>
        <row r="246">
          <cell r="O246">
            <v>25.290000000000092</v>
          </cell>
          <cell r="P246">
            <v>25.300000000000093</v>
          </cell>
          <cell r="Q246">
            <v>2.8075999999999999</v>
          </cell>
          <cell r="R246">
            <v>2.8075999999999999</v>
          </cell>
          <cell r="S246">
            <v>2.7473000000000001</v>
          </cell>
          <cell r="T246">
            <v>2.6564999999999999</v>
          </cell>
          <cell r="U246">
            <v>2.6960999999999999</v>
          </cell>
          <cell r="V246">
            <v>2.6564999999999999</v>
          </cell>
          <cell r="W246">
            <v>2.6564999999999999</v>
          </cell>
          <cell r="X246">
            <v>1</v>
          </cell>
          <cell r="Y246">
            <v>2.8273000000000001</v>
          </cell>
          <cell r="Z246">
            <v>2.8273000000000001</v>
          </cell>
          <cell r="AA246">
            <v>2.8068</v>
          </cell>
          <cell r="AB246">
            <v>2.9462000000000002</v>
          </cell>
          <cell r="AC246">
            <v>2.8068</v>
          </cell>
          <cell r="AD246">
            <v>2.8068</v>
          </cell>
        </row>
        <row r="247">
          <cell r="O247">
            <v>25.390000000000093</v>
          </cell>
          <cell r="P247">
            <v>25.400000000000095</v>
          </cell>
          <cell r="Q247">
            <v>2.8075999999999999</v>
          </cell>
          <cell r="R247">
            <v>2.8075999999999999</v>
          </cell>
          <cell r="S247">
            <v>2.7473000000000001</v>
          </cell>
          <cell r="T247">
            <v>2.6564999999999999</v>
          </cell>
          <cell r="U247">
            <v>2.6960999999999999</v>
          </cell>
          <cell r="V247">
            <v>2.6564999999999999</v>
          </cell>
          <cell r="W247">
            <v>2.6564999999999999</v>
          </cell>
          <cell r="X247">
            <v>1</v>
          </cell>
          <cell r="Y247">
            <v>2.8273000000000001</v>
          </cell>
          <cell r="Z247">
            <v>2.8273000000000001</v>
          </cell>
          <cell r="AA247">
            <v>2.8068</v>
          </cell>
          <cell r="AB247">
            <v>2.9462000000000002</v>
          </cell>
          <cell r="AC247">
            <v>2.8068</v>
          </cell>
          <cell r="AD247">
            <v>2.8068</v>
          </cell>
        </row>
        <row r="248">
          <cell r="O248">
            <v>25.490000000000094</v>
          </cell>
          <cell r="P248">
            <v>25.500000000000096</v>
          </cell>
          <cell r="Q248">
            <v>2.8075999999999999</v>
          </cell>
          <cell r="R248">
            <v>2.8075999999999999</v>
          </cell>
          <cell r="S248">
            <v>2.7473000000000001</v>
          </cell>
          <cell r="T248">
            <v>2.6564999999999999</v>
          </cell>
          <cell r="U248">
            <v>2.6960999999999999</v>
          </cell>
          <cell r="V248">
            <v>2.6564999999999999</v>
          </cell>
          <cell r="W248">
            <v>2.6564999999999999</v>
          </cell>
          <cell r="X248">
            <v>1</v>
          </cell>
          <cell r="Y248">
            <v>2.8273000000000001</v>
          </cell>
          <cell r="Z248">
            <v>2.8273000000000001</v>
          </cell>
          <cell r="AA248">
            <v>2.8068</v>
          </cell>
          <cell r="AB248">
            <v>2.9462000000000002</v>
          </cell>
          <cell r="AC248">
            <v>2.8068</v>
          </cell>
          <cell r="AD248">
            <v>2.8068</v>
          </cell>
        </row>
        <row r="249">
          <cell r="O249">
            <v>25.590000000000096</v>
          </cell>
          <cell r="P249">
            <v>25.600000000000097</v>
          </cell>
          <cell r="Q249">
            <v>2.8075999999999999</v>
          </cell>
          <cell r="R249">
            <v>2.8075999999999999</v>
          </cell>
          <cell r="S249">
            <v>2.7473000000000001</v>
          </cell>
          <cell r="T249">
            <v>2.6564999999999999</v>
          </cell>
          <cell r="U249">
            <v>2.6960999999999999</v>
          </cell>
          <cell r="V249">
            <v>2.6564999999999999</v>
          </cell>
          <cell r="W249">
            <v>2.6564999999999999</v>
          </cell>
          <cell r="X249">
            <v>1</v>
          </cell>
          <cell r="Y249">
            <v>2.8273000000000001</v>
          </cell>
          <cell r="Z249">
            <v>2.8273000000000001</v>
          </cell>
          <cell r="AA249">
            <v>2.8068</v>
          </cell>
          <cell r="AB249">
            <v>2.9462000000000002</v>
          </cell>
          <cell r="AC249">
            <v>2.8068</v>
          </cell>
          <cell r="AD249">
            <v>2.8068</v>
          </cell>
        </row>
        <row r="250">
          <cell r="O250">
            <v>25.690000000000097</v>
          </cell>
          <cell r="P250">
            <v>25.700000000000099</v>
          </cell>
          <cell r="Q250">
            <v>2.8075999999999999</v>
          </cell>
          <cell r="R250">
            <v>2.8075999999999999</v>
          </cell>
          <cell r="S250">
            <v>2.7473000000000001</v>
          </cell>
          <cell r="T250">
            <v>2.6564999999999999</v>
          </cell>
          <cell r="U250">
            <v>2.6960999999999999</v>
          </cell>
          <cell r="V250">
            <v>2.6564999999999999</v>
          </cell>
          <cell r="W250">
            <v>2.6564999999999999</v>
          </cell>
          <cell r="X250">
            <v>1</v>
          </cell>
          <cell r="Y250">
            <v>2.8273000000000001</v>
          </cell>
          <cell r="Z250">
            <v>2.8273000000000001</v>
          </cell>
          <cell r="AA250">
            <v>2.8068</v>
          </cell>
          <cell r="AB250">
            <v>2.9462000000000002</v>
          </cell>
          <cell r="AC250">
            <v>2.8068</v>
          </cell>
          <cell r="AD250">
            <v>2.8068</v>
          </cell>
        </row>
        <row r="251">
          <cell r="O251">
            <v>25.790000000000099</v>
          </cell>
          <cell r="P251">
            <v>25.8000000000001</v>
          </cell>
          <cell r="Q251">
            <v>2.8075999999999999</v>
          </cell>
          <cell r="R251">
            <v>2.8075999999999999</v>
          </cell>
          <cell r="S251">
            <v>2.7473000000000001</v>
          </cell>
          <cell r="T251">
            <v>2.6564999999999999</v>
          </cell>
          <cell r="U251">
            <v>2.6960999999999999</v>
          </cell>
          <cell r="V251">
            <v>2.6564999999999999</v>
          </cell>
          <cell r="W251">
            <v>2.6564999999999999</v>
          </cell>
          <cell r="X251">
            <v>1</v>
          </cell>
          <cell r="Y251">
            <v>2.8273000000000001</v>
          </cell>
          <cell r="Z251">
            <v>2.8273000000000001</v>
          </cell>
          <cell r="AA251">
            <v>2.8068</v>
          </cell>
          <cell r="AB251">
            <v>2.9462000000000002</v>
          </cell>
          <cell r="AC251">
            <v>2.8068</v>
          </cell>
          <cell r="AD251">
            <v>2.8068</v>
          </cell>
        </row>
        <row r="252">
          <cell r="O252">
            <v>25.8900000000001</v>
          </cell>
          <cell r="P252">
            <v>25.900000000000102</v>
          </cell>
          <cell r="Q252">
            <v>2.8075999999999999</v>
          </cell>
          <cell r="R252">
            <v>2.8075999999999999</v>
          </cell>
          <cell r="S252">
            <v>2.7473000000000001</v>
          </cell>
          <cell r="T252">
            <v>2.6564999999999999</v>
          </cell>
          <cell r="U252">
            <v>2.6960999999999999</v>
          </cell>
          <cell r="V252">
            <v>2.6564999999999999</v>
          </cell>
          <cell r="W252">
            <v>2.6564999999999999</v>
          </cell>
          <cell r="X252">
            <v>1</v>
          </cell>
          <cell r="Y252">
            <v>2.8273000000000001</v>
          </cell>
          <cell r="Z252">
            <v>2.8273000000000001</v>
          </cell>
          <cell r="AA252">
            <v>2.8068</v>
          </cell>
          <cell r="AB252">
            <v>2.9462000000000002</v>
          </cell>
          <cell r="AC252">
            <v>2.8068</v>
          </cell>
          <cell r="AD252">
            <v>2.8068</v>
          </cell>
        </row>
        <row r="253">
          <cell r="O253">
            <v>25.990000000000101</v>
          </cell>
          <cell r="P253">
            <v>26.000000000000103</v>
          </cell>
          <cell r="Q253">
            <v>2.8075999999999999</v>
          </cell>
          <cell r="R253">
            <v>2.8075999999999999</v>
          </cell>
          <cell r="S253">
            <v>2.7473000000000001</v>
          </cell>
          <cell r="T253">
            <v>2.6564999999999999</v>
          </cell>
          <cell r="U253">
            <v>2.6960999999999999</v>
          </cell>
          <cell r="V253">
            <v>2.6564999999999999</v>
          </cell>
          <cell r="W253">
            <v>2.6564999999999999</v>
          </cell>
          <cell r="X253">
            <v>1</v>
          </cell>
          <cell r="Y253">
            <v>2.8273000000000001</v>
          </cell>
          <cell r="Z253">
            <v>2.8273000000000001</v>
          </cell>
          <cell r="AA253">
            <v>2.8068</v>
          </cell>
          <cell r="AB253">
            <v>2.9462000000000002</v>
          </cell>
          <cell r="AC253">
            <v>2.8068</v>
          </cell>
          <cell r="AD253">
            <v>2.8068</v>
          </cell>
        </row>
        <row r="254">
          <cell r="O254">
            <v>26.090000000000103</v>
          </cell>
          <cell r="P254">
            <v>26.100000000000104</v>
          </cell>
          <cell r="Q254">
            <v>2.8075999999999999</v>
          </cell>
          <cell r="R254">
            <v>2.8075999999999999</v>
          </cell>
          <cell r="S254">
            <v>2.7473000000000001</v>
          </cell>
          <cell r="T254">
            <v>2.6564999999999999</v>
          </cell>
          <cell r="U254">
            <v>2.6960999999999999</v>
          </cell>
          <cell r="V254">
            <v>2.6564999999999999</v>
          </cell>
          <cell r="W254">
            <v>2.6564999999999999</v>
          </cell>
          <cell r="X254">
            <v>1</v>
          </cell>
          <cell r="Y254">
            <v>2.8273000000000001</v>
          </cell>
          <cell r="Z254">
            <v>2.8273000000000001</v>
          </cell>
          <cell r="AA254">
            <v>2.8068</v>
          </cell>
          <cell r="AB254">
            <v>2.9462000000000002</v>
          </cell>
          <cell r="AC254">
            <v>2.8068</v>
          </cell>
          <cell r="AD254">
            <v>2.8068</v>
          </cell>
        </row>
        <row r="255">
          <cell r="O255">
            <v>26.190000000000104</v>
          </cell>
          <cell r="P255">
            <v>26.200000000000106</v>
          </cell>
          <cell r="Q255">
            <v>2.8075999999999999</v>
          </cell>
          <cell r="R255">
            <v>2.8075999999999999</v>
          </cell>
          <cell r="S255">
            <v>2.7473000000000001</v>
          </cell>
          <cell r="T255">
            <v>2.6564999999999999</v>
          </cell>
          <cell r="U255">
            <v>2.6960999999999999</v>
          </cell>
          <cell r="V255">
            <v>2.6564999999999999</v>
          </cell>
          <cell r="W255">
            <v>2.6564999999999999</v>
          </cell>
          <cell r="X255">
            <v>1</v>
          </cell>
          <cell r="Y255">
            <v>2.8273000000000001</v>
          </cell>
          <cell r="Z255">
            <v>2.8273000000000001</v>
          </cell>
          <cell r="AA255">
            <v>2.8068</v>
          </cell>
          <cell r="AB255">
            <v>2.9462000000000002</v>
          </cell>
          <cell r="AC255">
            <v>2.8068</v>
          </cell>
          <cell r="AD255">
            <v>2.8068</v>
          </cell>
        </row>
        <row r="256">
          <cell r="O256">
            <v>26.290000000000106</v>
          </cell>
          <cell r="P256">
            <v>26.300000000000107</v>
          </cell>
          <cell r="Q256">
            <v>2.8075999999999999</v>
          </cell>
          <cell r="R256">
            <v>2.8075999999999999</v>
          </cell>
          <cell r="S256">
            <v>2.7473000000000001</v>
          </cell>
          <cell r="T256">
            <v>2.6564999999999999</v>
          </cell>
          <cell r="U256">
            <v>2.6960999999999999</v>
          </cell>
          <cell r="V256">
            <v>2.6564999999999999</v>
          </cell>
          <cell r="W256">
            <v>2.6564999999999999</v>
          </cell>
          <cell r="X256">
            <v>1</v>
          </cell>
          <cell r="Y256">
            <v>2.8273000000000001</v>
          </cell>
          <cell r="Z256">
            <v>2.8273000000000001</v>
          </cell>
          <cell r="AA256">
            <v>2.8068</v>
          </cell>
          <cell r="AB256">
            <v>2.9462000000000002</v>
          </cell>
          <cell r="AC256">
            <v>2.8068</v>
          </cell>
          <cell r="AD256">
            <v>2.8068</v>
          </cell>
        </row>
        <row r="257">
          <cell r="O257">
            <v>26.390000000000107</v>
          </cell>
          <cell r="P257">
            <v>26.400000000000109</v>
          </cell>
          <cell r="Q257">
            <v>2.8075999999999999</v>
          </cell>
          <cell r="R257">
            <v>2.8075999999999999</v>
          </cell>
          <cell r="S257">
            <v>2.7473000000000001</v>
          </cell>
          <cell r="T257">
            <v>2.6564999999999999</v>
          </cell>
          <cell r="U257">
            <v>2.6960999999999999</v>
          </cell>
          <cell r="V257">
            <v>2.6564999999999999</v>
          </cell>
          <cell r="W257">
            <v>2.6564999999999999</v>
          </cell>
          <cell r="X257">
            <v>1</v>
          </cell>
          <cell r="Y257">
            <v>2.8273000000000001</v>
          </cell>
          <cell r="Z257">
            <v>2.8273000000000001</v>
          </cell>
          <cell r="AA257">
            <v>2.8068</v>
          </cell>
          <cell r="AB257">
            <v>2.9462000000000002</v>
          </cell>
          <cell r="AC257">
            <v>2.8068</v>
          </cell>
          <cell r="AD257">
            <v>2.8068</v>
          </cell>
        </row>
        <row r="258">
          <cell r="O258">
            <v>26.490000000000109</v>
          </cell>
          <cell r="P258">
            <v>26.50000000000011</v>
          </cell>
          <cell r="Q258">
            <v>2.8075999999999999</v>
          </cell>
          <cell r="R258">
            <v>2.8075999999999999</v>
          </cell>
          <cell r="S258">
            <v>2.7473000000000001</v>
          </cell>
          <cell r="T258">
            <v>2.6564999999999999</v>
          </cell>
          <cell r="U258">
            <v>2.6960999999999999</v>
          </cell>
          <cell r="V258">
            <v>2.6564999999999999</v>
          </cell>
          <cell r="W258">
            <v>2.6564999999999999</v>
          </cell>
          <cell r="X258">
            <v>1</v>
          </cell>
          <cell r="Y258">
            <v>2.8273000000000001</v>
          </cell>
          <cell r="Z258">
            <v>2.8273000000000001</v>
          </cell>
          <cell r="AA258">
            <v>2.8068</v>
          </cell>
          <cell r="AB258">
            <v>2.9462000000000002</v>
          </cell>
          <cell r="AC258">
            <v>2.8068</v>
          </cell>
          <cell r="AD258">
            <v>2.8068</v>
          </cell>
        </row>
        <row r="259">
          <cell r="O259">
            <v>26.59000000000011</v>
          </cell>
          <cell r="P259">
            <v>26.600000000000112</v>
          </cell>
          <cell r="Q259">
            <v>2.8075999999999999</v>
          </cell>
          <cell r="R259">
            <v>2.8075999999999999</v>
          </cell>
          <cell r="S259">
            <v>2.7473000000000001</v>
          </cell>
          <cell r="T259">
            <v>2.6564999999999999</v>
          </cell>
          <cell r="U259">
            <v>2.6960999999999999</v>
          </cell>
          <cell r="V259">
            <v>2.6564999999999999</v>
          </cell>
          <cell r="W259">
            <v>2.6564999999999999</v>
          </cell>
          <cell r="X259">
            <v>1</v>
          </cell>
          <cell r="Y259">
            <v>2.8273000000000001</v>
          </cell>
          <cell r="Z259">
            <v>2.8273000000000001</v>
          </cell>
          <cell r="AA259">
            <v>2.8068</v>
          </cell>
          <cell r="AB259">
            <v>2.9462000000000002</v>
          </cell>
          <cell r="AC259">
            <v>2.8068</v>
          </cell>
          <cell r="AD259">
            <v>2.8068</v>
          </cell>
        </row>
        <row r="260">
          <cell r="O260">
            <v>26.690000000000111</v>
          </cell>
          <cell r="P260">
            <v>26.700000000000113</v>
          </cell>
          <cell r="Q260">
            <v>2.8075999999999999</v>
          </cell>
          <cell r="R260">
            <v>2.8075999999999999</v>
          </cell>
          <cell r="S260">
            <v>2.7473000000000001</v>
          </cell>
          <cell r="T260">
            <v>2.6564999999999999</v>
          </cell>
          <cell r="U260">
            <v>2.6960999999999999</v>
          </cell>
          <cell r="V260">
            <v>2.6564999999999999</v>
          </cell>
          <cell r="W260">
            <v>2.6564999999999999</v>
          </cell>
          <cell r="X260">
            <v>1</v>
          </cell>
          <cell r="Y260">
            <v>2.8273000000000001</v>
          </cell>
          <cell r="Z260">
            <v>2.8273000000000001</v>
          </cell>
          <cell r="AA260">
            <v>2.8068</v>
          </cell>
          <cell r="AB260">
            <v>2.9462000000000002</v>
          </cell>
          <cell r="AC260">
            <v>2.8068</v>
          </cell>
          <cell r="AD260">
            <v>2.8068</v>
          </cell>
        </row>
        <row r="261">
          <cell r="O261">
            <v>26.790000000000113</v>
          </cell>
          <cell r="P261">
            <v>26.800000000000114</v>
          </cell>
          <cell r="Q261">
            <v>2.8075999999999999</v>
          </cell>
          <cell r="R261">
            <v>2.8075999999999999</v>
          </cell>
          <cell r="S261">
            <v>2.7473000000000001</v>
          </cell>
          <cell r="T261">
            <v>2.6564999999999999</v>
          </cell>
          <cell r="U261">
            <v>2.6960999999999999</v>
          </cell>
          <cell r="V261">
            <v>2.6564999999999999</v>
          </cell>
          <cell r="W261">
            <v>2.6564999999999999</v>
          </cell>
          <cell r="X261">
            <v>1</v>
          </cell>
          <cell r="Y261">
            <v>2.8273000000000001</v>
          </cell>
          <cell r="Z261">
            <v>2.8273000000000001</v>
          </cell>
          <cell r="AA261">
            <v>2.8068</v>
          </cell>
          <cell r="AB261">
            <v>2.9462000000000002</v>
          </cell>
          <cell r="AC261">
            <v>2.8068</v>
          </cell>
          <cell r="AD261">
            <v>2.8068</v>
          </cell>
        </row>
        <row r="262">
          <cell r="O262">
            <v>26.890000000000114</v>
          </cell>
          <cell r="P262">
            <v>26.900000000000116</v>
          </cell>
          <cell r="Q262">
            <v>2.8075999999999999</v>
          </cell>
          <cell r="R262">
            <v>2.8075999999999999</v>
          </cell>
          <cell r="S262">
            <v>2.7473000000000001</v>
          </cell>
          <cell r="T262">
            <v>2.6564999999999999</v>
          </cell>
          <cell r="U262">
            <v>2.6960999999999999</v>
          </cell>
          <cell r="V262">
            <v>2.6564999999999999</v>
          </cell>
          <cell r="W262">
            <v>2.6564999999999999</v>
          </cell>
          <cell r="X262">
            <v>1</v>
          </cell>
          <cell r="Y262">
            <v>2.8273000000000001</v>
          </cell>
          <cell r="Z262">
            <v>2.8273000000000001</v>
          </cell>
          <cell r="AA262">
            <v>2.8068</v>
          </cell>
          <cell r="AB262">
            <v>2.9462000000000002</v>
          </cell>
          <cell r="AC262">
            <v>2.8068</v>
          </cell>
          <cell r="AD262">
            <v>2.8068</v>
          </cell>
        </row>
        <row r="263">
          <cell r="O263">
            <v>26.990000000000116</v>
          </cell>
          <cell r="P263">
            <v>27.000000000000117</v>
          </cell>
          <cell r="Q263">
            <v>2.8075999999999999</v>
          </cell>
          <cell r="R263">
            <v>2.8075999999999999</v>
          </cell>
          <cell r="S263">
            <v>2.7473000000000001</v>
          </cell>
          <cell r="T263">
            <v>2.6564999999999999</v>
          </cell>
          <cell r="U263">
            <v>2.6960999999999999</v>
          </cell>
          <cell r="V263">
            <v>2.6564999999999999</v>
          </cell>
          <cell r="W263">
            <v>2.6564999999999999</v>
          </cell>
          <cell r="X263">
            <v>1</v>
          </cell>
          <cell r="Y263">
            <v>2.8273000000000001</v>
          </cell>
          <cell r="Z263">
            <v>2.8273000000000001</v>
          </cell>
          <cell r="AA263">
            <v>2.8068</v>
          </cell>
          <cell r="AB263">
            <v>2.9462000000000002</v>
          </cell>
          <cell r="AC263">
            <v>2.8068</v>
          </cell>
          <cell r="AD263">
            <v>2.8068</v>
          </cell>
        </row>
        <row r="264">
          <cell r="O264">
            <v>27.090000000000117</v>
          </cell>
          <cell r="P264">
            <v>27.100000000000119</v>
          </cell>
          <cell r="Q264">
            <v>2.8075999999999999</v>
          </cell>
          <cell r="R264">
            <v>2.8075999999999999</v>
          </cell>
          <cell r="S264">
            <v>2.7473000000000001</v>
          </cell>
          <cell r="T264">
            <v>2.6564999999999999</v>
          </cell>
          <cell r="U264">
            <v>2.6960999999999999</v>
          </cell>
          <cell r="V264">
            <v>2.6564999999999999</v>
          </cell>
          <cell r="W264">
            <v>2.6564999999999999</v>
          </cell>
          <cell r="X264">
            <v>1</v>
          </cell>
          <cell r="Y264">
            <v>2.8273000000000001</v>
          </cell>
          <cell r="Z264">
            <v>2.8273000000000001</v>
          </cell>
          <cell r="AA264">
            <v>2.8068</v>
          </cell>
          <cell r="AB264">
            <v>2.9462000000000002</v>
          </cell>
          <cell r="AC264">
            <v>2.8068</v>
          </cell>
          <cell r="AD264">
            <v>2.8068</v>
          </cell>
        </row>
        <row r="265">
          <cell r="O265">
            <v>27.190000000000119</v>
          </cell>
          <cell r="P265">
            <v>27.20000000000012</v>
          </cell>
          <cell r="Q265">
            <v>2.8075999999999999</v>
          </cell>
          <cell r="R265">
            <v>2.8075999999999999</v>
          </cell>
          <cell r="S265">
            <v>2.7473000000000001</v>
          </cell>
          <cell r="T265">
            <v>2.6564999999999999</v>
          </cell>
          <cell r="U265">
            <v>2.6960999999999999</v>
          </cell>
          <cell r="V265">
            <v>2.6564999999999999</v>
          </cell>
          <cell r="W265">
            <v>2.6564999999999999</v>
          </cell>
          <cell r="X265">
            <v>1</v>
          </cell>
          <cell r="Y265">
            <v>2.8273000000000001</v>
          </cell>
          <cell r="Z265">
            <v>2.8273000000000001</v>
          </cell>
          <cell r="AA265">
            <v>2.8068</v>
          </cell>
          <cell r="AB265">
            <v>2.9462000000000002</v>
          </cell>
          <cell r="AC265">
            <v>2.8068</v>
          </cell>
          <cell r="AD265">
            <v>2.8068</v>
          </cell>
        </row>
        <row r="266">
          <cell r="O266">
            <v>27.29000000000012</v>
          </cell>
          <cell r="P266">
            <v>27.300000000000122</v>
          </cell>
          <cell r="Q266">
            <v>2.8075999999999999</v>
          </cell>
          <cell r="R266">
            <v>2.8075999999999999</v>
          </cell>
          <cell r="S266">
            <v>2.7473000000000001</v>
          </cell>
          <cell r="T266">
            <v>2.6564999999999999</v>
          </cell>
          <cell r="U266">
            <v>2.6960999999999999</v>
          </cell>
          <cell r="V266">
            <v>2.6564999999999999</v>
          </cell>
          <cell r="W266">
            <v>2.6564999999999999</v>
          </cell>
          <cell r="X266">
            <v>1</v>
          </cell>
          <cell r="Y266">
            <v>2.8273000000000001</v>
          </cell>
          <cell r="Z266">
            <v>2.8273000000000001</v>
          </cell>
          <cell r="AA266">
            <v>2.8068</v>
          </cell>
          <cell r="AB266">
            <v>2.9462000000000002</v>
          </cell>
          <cell r="AC266">
            <v>2.8068</v>
          </cell>
          <cell r="AD266">
            <v>2.8068</v>
          </cell>
        </row>
        <row r="267">
          <cell r="O267">
            <v>27.390000000000121</v>
          </cell>
          <cell r="P267">
            <v>27.400000000000123</v>
          </cell>
          <cell r="Q267">
            <v>2.8075999999999999</v>
          </cell>
          <cell r="R267">
            <v>2.8075999999999999</v>
          </cell>
          <cell r="S267">
            <v>2.7473000000000001</v>
          </cell>
          <cell r="T267">
            <v>2.6564999999999999</v>
          </cell>
          <cell r="U267">
            <v>2.6960999999999999</v>
          </cell>
          <cell r="V267">
            <v>2.6564999999999999</v>
          </cell>
          <cell r="W267">
            <v>2.6564999999999999</v>
          </cell>
          <cell r="X267">
            <v>1</v>
          </cell>
          <cell r="Y267">
            <v>2.8273000000000001</v>
          </cell>
          <cell r="Z267">
            <v>2.8273000000000001</v>
          </cell>
          <cell r="AA267">
            <v>2.8068</v>
          </cell>
          <cell r="AB267">
            <v>2.9462000000000002</v>
          </cell>
          <cell r="AC267">
            <v>2.8068</v>
          </cell>
          <cell r="AD267">
            <v>2.8068</v>
          </cell>
        </row>
        <row r="268">
          <cell r="O268">
            <v>27.490000000000123</v>
          </cell>
          <cell r="P268">
            <v>27.500000000000124</v>
          </cell>
          <cell r="Q268">
            <v>2.8075999999999999</v>
          </cell>
          <cell r="R268">
            <v>2.8075999999999999</v>
          </cell>
          <cell r="S268">
            <v>2.7473000000000001</v>
          </cell>
          <cell r="T268">
            <v>2.6564999999999999</v>
          </cell>
          <cell r="U268">
            <v>2.6960999999999999</v>
          </cell>
          <cell r="V268">
            <v>2.6564999999999999</v>
          </cell>
          <cell r="W268">
            <v>2.6564999999999999</v>
          </cell>
          <cell r="X268">
            <v>1</v>
          </cell>
          <cell r="Y268">
            <v>2.8273000000000001</v>
          </cell>
          <cell r="Z268">
            <v>2.8273000000000001</v>
          </cell>
          <cell r="AA268">
            <v>2.8068</v>
          </cell>
          <cell r="AB268">
            <v>2.9462000000000002</v>
          </cell>
          <cell r="AC268">
            <v>2.8068</v>
          </cell>
          <cell r="AD268">
            <v>2.8068</v>
          </cell>
        </row>
        <row r="269">
          <cell r="O269">
            <v>27.590000000000124</v>
          </cell>
          <cell r="P269">
            <v>27.600000000000126</v>
          </cell>
          <cell r="Q269">
            <v>2.8075999999999999</v>
          </cell>
          <cell r="R269">
            <v>2.8075999999999999</v>
          </cell>
          <cell r="S269">
            <v>2.7473000000000001</v>
          </cell>
          <cell r="T269">
            <v>2.6564999999999999</v>
          </cell>
          <cell r="U269">
            <v>2.6960999999999999</v>
          </cell>
          <cell r="V269">
            <v>2.6564999999999999</v>
          </cell>
          <cell r="W269">
            <v>2.6564999999999999</v>
          </cell>
          <cell r="X269">
            <v>1</v>
          </cell>
          <cell r="Y269">
            <v>2.8273000000000001</v>
          </cell>
          <cell r="Z269">
            <v>2.8273000000000001</v>
          </cell>
          <cell r="AA269">
            <v>2.8068</v>
          </cell>
          <cell r="AB269">
            <v>2.9462000000000002</v>
          </cell>
          <cell r="AC269">
            <v>2.8068</v>
          </cell>
          <cell r="AD269">
            <v>2.8068</v>
          </cell>
        </row>
        <row r="270">
          <cell r="O270">
            <v>27.690000000000126</v>
          </cell>
          <cell r="P270">
            <v>27.700000000000127</v>
          </cell>
          <cell r="Q270">
            <v>2.8075999999999999</v>
          </cell>
          <cell r="R270">
            <v>2.8075999999999999</v>
          </cell>
          <cell r="S270">
            <v>2.7473000000000001</v>
          </cell>
          <cell r="T270">
            <v>2.6564999999999999</v>
          </cell>
          <cell r="U270">
            <v>2.6960999999999999</v>
          </cell>
          <cell r="V270">
            <v>2.6564999999999999</v>
          </cell>
          <cell r="W270">
            <v>2.6564999999999999</v>
          </cell>
          <cell r="X270">
            <v>1</v>
          </cell>
          <cell r="Y270">
            <v>2.8273000000000001</v>
          </cell>
          <cell r="Z270">
            <v>2.8273000000000001</v>
          </cell>
          <cell r="AA270">
            <v>2.8068</v>
          </cell>
          <cell r="AB270">
            <v>2.9462000000000002</v>
          </cell>
          <cell r="AC270">
            <v>2.8068</v>
          </cell>
          <cell r="AD270">
            <v>2.8068</v>
          </cell>
        </row>
        <row r="271">
          <cell r="O271">
            <v>27.790000000000127</v>
          </cell>
          <cell r="P271">
            <v>27.800000000000129</v>
          </cell>
          <cell r="Q271">
            <v>2.8075999999999999</v>
          </cell>
          <cell r="R271">
            <v>2.8075999999999999</v>
          </cell>
          <cell r="S271">
            <v>2.7473000000000001</v>
          </cell>
          <cell r="T271">
            <v>2.6564999999999999</v>
          </cell>
          <cell r="U271">
            <v>2.6960999999999999</v>
          </cell>
          <cell r="V271">
            <v>2.6564999999999999</v>
          </cell>
          <cell r="W271">
            <v>2.6564999999999999</v>
          </cell>
          <cell r="X271">
            <v>1</v>
          </cell>
          <cell r="Y271">
            <v>2.8273000000000001</v>
          </cell>
          <cell r="Z271">
            <v>2.8273000000000001</v>
          </cell>
          <cell r="AA271">
            <v>2.8068</v>
          </cell>
          <cell r="AB271">
            <v>2.9462000000000002</v>
          </cell>
          <cell r="AC271">
            <v>2.8068</v>
          </cell>
          <cell r="AD271">
            <v>2.8068</v>
          </cell>
        </row>
        <row r="272">
          <cell r="O272">
            <v>27.890000000000128</v>
          </cell>
          <cell r="P272">
            <v>27.90000000000013</v>
          </cell>
          <cell r="Q272">
            <v>2.8075999999999999</v>
          </cell>
          <cell r="R272">
            <v>2.8075999999999999</v>
          </cell>
          <cell r="S272">
            <v>2.7473000000000001</v>
          </cell>
          <cell r="T272">
            <v>2.6564999999999999</v>
          </cell>
          <cell r="U272">
            <v>2.6960999999999999</v>
          </cell>
          <cell r="V272">
            <v>2.6564999999999999</v>
          </cell>
          <cell r="W272">
            <v>2.6564999999999999</v>
          </cell>
          <cell r="X272">
            <v>1</v>
          </cell>
          <cell r="Y272">
            <v>2.8273000000000001</v>
          </cell>
          <cell r="Z272">
            <v>2.8273000000000001</v>
          </cell>
          <cell r="AA272">
            <v>2.8068</v>
          </cell>
          <cell r="AB272">
            <v>2.9462000000000002</v>
          </cell>
          <cell r="AC272">
            <v>2.8068</v>
          </cell>
          <cell r="AD272">
            <v>2.8068</v>
          </cell>
        </row>
        <row r="273">
          <cell r="O273">
            <v>27.99000000000013</v>
          </cell>
          <cell r="P273">
            <v>28.000000000000131</v>
          </cell>
          <cell r="Q273">
            <v>2.8075999999999999</v>
          </cell>
          <cell r="R273">
            <v>2.8075999999999999</v>
          </cell>
          <cell r="S273">
            <v>2.7473000000000001</v>
          </cell>
          <cell r="T273">
            <v>2.6564999999999999</v>
          </cell>
          <cell r="U273">
            <v>2.6960999999999999</v>
          </cell>
          <cell r="V273">
            <v>2.6564999999999999</v>
          </cell>
          <cell r="W273">
            <v>2.6564999999999999</v>
          </cell>
          <cell r="X273">
            <v>1</v>
          </cell>
          <cell r="Y273">
            <v>2.8273000000000001</v>
          </cell>
          <cell r="Z273">
            <v>2.8273000000000001</v>
          </cell>
          <cell r="AA273">
            <v>2.8068</v>
          </cell>
          <cell r="AB273">
            <v>2.9462000000000002</v>
          </cell>
          <cell r="AC273">
            <v>2.8068</v>
          </cell>
          <cell r="AD273">
            <v>2.8068</v>
          </cell>
        </row>
        <row r="274">
          <cell r="O274">
            <v>28.090000000000131</v>
          </cell>
          <cell r="P274">
            <v>28.100000000000133</v>
          </cell>
          <cell r="Q274">
            <v>2.8075999999999999</v>
          </cell>
          <cell r="R274">
            <v>2.8075999999999999</v>
          </cell>
          <cell r="S274">
            <v>2.7473000000000001</v>
          </cell>
          <cell r="T274">
            <v>2.6564999999999999</v>
          </cell>
          <cell r="U274">
            <v>2.6960999999999999</v>
          </cell>
          <cell r="V274">
            <v>2.6564999999999999</v>
          </cell>
          <cell r="W274">
            <v>2.6564999999999999</v>
          </cell>
          <cell r="X274">
            <v>1</v>
          </cell>
          <cell r="Y274">
            <v>2.8119000000000001</v>
          </cell>
          <cell r="Z274">
            <v>2.8119000000000001</v>
          </cell>
          <cell r="AA274">
            <v>2.7930999999999999</v>
          </cell>
          <cell r="AB274">
            <v>2.9325999999999999</v>
          </cell>
          <cell r="AC274">
            <v>2.7930999999999999</v>
          </cell>
          <cell r="AD274">
            <v>2.7930999999999999</v>
          </cell>
        </row>
        <row r="275">
          <cell r="O275">
            <v>28.190000000000133</v>
          </cell>
          <cell r="P275">
            <v>28.200000000000134</v>
          </cell>
          <cell r="Q275">
            <v>2.8075999999999999</v>
          </cell>
          <cell r="R275">
            <v>2.8075999999999999</v>
          </cell>
          <cell r="S275">
            <v>2.7473000000000001</v>
          </cell>
          <cell r="T275">
            <v>2.6564999999999999</v>
          </cell>
          <cell r="U275">
            <v>2.6960999999999999</v>
          </cell>
          <cell r="V275">
            <v>2.6564999999999999</v>
          </cell>
          <cell r="W275">
            <v>2.6564999999999999</v>
          </cell>
          <cell r="X275">
            <v>1</v>
          </cell>
          <cell r="Y275">
            <v>2.7966000000000002</v>
          </cell>
          <cell r="Z275">
            <v>2.7966000000000002</v>
          </cell>
          <cell r="AA275">
            <v>2.7795000000000001</v>
          </cell>
          <cell r="AB275">
            <v>2.9190999999999998</v>
          </cell>
          <cell r="AC275">
            <v>2.7795000000000001</v>
          </cell>
          <cell r="AD275">
            <v>2.7795000000000001</v>
          </cell>
        </row>
        <row r="276">
          <cell r="O276">
            <v>28.290000000000134</v>
          </cell>
          <cell r="P276">
            <v>28.300000000000136</v>
          </cell>
          <cell r="Q276">
            <v>2.8075999999999999</v>
          </cell>
          <cell r="R276">
            <v>2.8075999999999999</v>
          </cell>
          <cell r="S276">
            <v>2.7473000000000001</v>
          </cell>
          <cell r="T276">
            <v>2.6564999999999999</v>
          </cell>
          <cell r="U276">
            <v>2.6960999999999999</v>
          </cell>
          <cell r="V276">
            <v>2.6564999999999999</v>
          </cell>
          <cell r="W276">
            <v>2.6564999999999999</v>
          </cell>
          <cell r="X276">
            <v>1</v>
          </cell>
          <cell r="Y276">
            <v>2.7814999999999999</v>
          </cell>
          <cell r="Z276">
            <v>2.7814999999999999</v>
          </cell>
          <cell r="AA276">
            <v>2.7660999999999998</v>
          </cell>
          <cell r="AB276">
            <v>2.9058000000000002</v>
          </cell>
          <cell r="AC276">
            <v>2.7660999999999998</v>
          </cell>
          <cell r="AD276">
            <v>2.7660999999999998</v>
          </cell>
        </row>
        <row r="277">
          <cell r="O277">
            <v>28.390000000000136</v>
          </cell>
          <cell r="P277">
            <v>28.400000000000137</v>
          </cell>
          <cell r="Q277">
            <v>2.8075999999999999</v>
          </cell>
          <cell r="R277">
            <v>2.8075999999999999</v>
          </cell>
          <cell r="S277">
            <v>2.7473000000000001</v>
          </cell>
          <cell r="T277">
            <v>2.6564999999999999</v>
          </cell>
          <cell r="U277">
            <v>2.6960999999999999</v>
          </cell>
          <cell r="V277">
            <v>2.6564999999999999</v>
          </cell>
          <cell r="W277">
            <v>2.6564999999999999</v>
          </cell>
          <cell r="X277">
            <v>1</v>
          </cell>
          <cell r="Y277">
            <v>2.7665000000000002</v>
          </cell>
          <cell r="Z277">
            <v>2.7665000000000002</v>
          </cell>
          <cell r="AA277">
            <v>2.7528000000000001</v>
          </cell>
          <cell r="AB277">
            <v>2.8927</v>
          </cell>
          <cell r="AC277">
            <v>2.7528000000000001</v>
          </cell>
          <cell r="AD277">
            <v>2.7528000000000001</v>
          </cell>
        </row>
        <row r="278">
          <cell r="O278">
            <v>28.490000000000137</v>
          </cell>
          <cell r="P278">
            <v>28.500000000000139</v>
          </cell>
          <cell r="Q278">
            <v>2.8075999999999999</v>
          </cell>
          <cell r="R278">
            <v>2.8075999999999999</v>
          </cell>
          <cell r="S278">
            <v>2.7473000000000001</v>
          </cell>
          <cell r="T278">
            <v>2.6564999999999999</v>
          </cell>
          <cell r="U278">
            <v>2.6960999999999999</v>
          </cell>
          <cell r="V278">
            <v>2.6564999999999999</v>
          </cell>
          <cell r="W278">
            <v>2.6564999999999999</v>
          </cell>
          <cell r="X278">
            <v>1</v>
          </cell>
          <cell r="Y278">
            <v>2.7517</v>
          </cell>
          <cell r="Z278">
            <v>2.7517</v>
          </cell>
          <cell r="AA278">
            <v>2.7395999999999998</v>
          </cell>
          <cell r="AB278">
            <v>2.8795999999999999</v>
          </cell>
          <cell r="AC278">
            <v>2.7395999999999998</v>
          </cell>
          <cell r="AD278">
            <v>2.7395999999999998</v>
          </cell>
        </row>
        <row r="279">
          <cell r="O279">
            <v>28.590000000000138</v>
          </cell>
          <cell r="P279">
            <v>28.60000000000014</v>
          </cell>
          <cell r="Q279">
            <v>2.8075999999999999</v>
          </cell>
          <cell r="R279">
            <v>2.8075999999999999</v>
          </cell>
          <cell r="S279">
            <v>2.7473000000000001</v>
          </cell>
          <cell r="T279">
            <v>2.6564999999999999</v>
          </cell>
          <cell r="U279">
            <v>2.6960999999999999</v>
          </cell>
          <cell r="V279">
            <v>2.6564999999999999</v>
          </cell>
          <cell r="W279">
            <v>2.6564999999999999</v>
          </cell>
          <cell r="X279">
            <v>1</v>
          </cell>
          <cell r="Y279">
            <v>2.7370999999999999</v>
          </cell>
          <cell r="Z279">
            <v>2.7370999999999999</v>
          </cell>
          <cell r="AA279">
            <v>2.7265999999999999</v>
          </cell>
          <cell r="AB279">
            <v>2.8666999999999998</v>
          </cell>
          <cell r="AC279">
            <v>2.7265999999999999</v>
          </cell>
          <cell r="AD279">
            <v>2.7265999999999999</v>
          </cell>
        </row>
        <row r="280">
          <cell r="O280">
            <v>28.69000000000014</v>
          </cell>
          <cell r="P280">
            <v>28.700000000000141</v>
          </cell>
          <cell r="Q280">
            <v>2.8075999999999999</v>
          </cell>
          <cell r="R280">
            <v>2.8075999999999999</v>
          </cell>
          <cell r="S280">
            <v>2.7473000000000001</v>
          </cell>
          <cell r="T280">
            <v>2.6564999999999999</v>
          </cell>
          <cell r="U280">
            <v>2.6960999999999999</v>
          </cell>
          <cell r="V280">
            <v>2.6564999999999999</v>
          </cell>
          <cell r="W280">
            <v>2.6564999999999999</v>
          </cell>
          <cell r="X280">
            <v>1</v>
          </cell>
          <cell r="Y280">
            <v>2.7227000000000001</v>
          </cell>
          <cell r="Z280">
            <v>2.7227000000000001</v>
          </cell>
          <cell r="AA280">
            <v>2.7138</v>
          </cell>
          <cell r="AB280">
            <v>2.8538999999999999</v>
          </cell>
          <cell r="AC280">
            <v>2.7138</v>
          </cell>
          <cell r="AD280">
            <v>2.7138</v>
          </cell>
        </row>
        <row r="281">
          <cell r="O281">
            <v>28.790000000000141</v>
          </cell>
          <cell r="P281">
            <v>28.800000000000143</v>
          </cell>
          <cell r="Q281">
            <v>2.8075999999999999</v>
          </cell>
          <cell r="R281">
            <v>2.8075999999999999</v>
          </cell>
          <cell r="S281">
            <v>2.7473000000000001</v>
          </cell>
          <cell r="T281">
            <v>2.6564999999999999</v>
          </cell>
          <cell r="U281">
            <v>2.6960999999999999</v>
          </cell>
          <cell r="V281">
            <v>2.6564999999999999</v>
          </cell>
          <cell r="W281">
            <v>2.6564999999999999</v>
          </cell>
          <cell r="X281">
            <v>1</v>
          </cell>
          <cell r="Y281">
            <v>2.7084000000000001</v>
          </cell>
          <cell r="Z281">
            <v>2.7084000000000001</v>
          </cell>
          <cell r="AA281">
            <v>2.7010000000000001</v>
          </cell>
          <cell r="AB281">
            <v>2.8412999999999999</v>
          </cell>
          <cell r="AC281">
            <v>2.7010000000000001</v>
          </cell>
          <cell r="AD281">
            <v>2.7010000000000001</v>
          </cell>
        </row>
        <row r="282">
          <cell r="O282">
            <v>28.890000000000143</v>
          </cell>
          <cell r="P282">
            <v>28.900000000000144</v>
          </cell>
          <cell r="Q282">
            <v>2.8075999999999999</v>
          </cell>
          <cell r="R282">
            <v>2.8075999999999999</v>
          </cell>
          <cell r="S282">
            <v>2.7473000000000001</v>
          </cell>
          <cell r="T282">
            <v>2.6564999999999999</v>
          </cell>
          <cell r="U282">
            <v>2.6960999999999999</v>
          </cell>
          <cell r="V282">
            <v>2.6564999999999999</v>
          </cell>
          <cell r="W282">
            <v>2.6564999999999999</v>
          </cell>
          <cell r="X282">
            <v>1</v>
          </cell>
          <cell r="Y282">
            <v>2.6943000000000001</v>
          </cell>
          <cell r="Z282">
            <v>2.6943000000000001</v>
          </cell>
          <cell r="AA282">
            <v>2.6884000000000001</v>
          </cell>
          <cell r="AB282">
            <v>2.8288000000000002</v>
          </cell>
          <cell r="AC282">
            <v>2.6884000000000001</v>
          </cell>
          <cell r="AD282">
            <v>2.6884000000000001</v>
          </cell>
        </row>
        <row r="283">
          <cell r="O283">
            <v>28.990000000000144</v>
          </cell>
          <cell r="P283">
            <v>29.000000000000146</v>
          </cell>
          <cell r="Q283">
            <v>2.8075999999999999</v>
          </cell>
          <cell r="R283">
            <v>2.8075999999999999</v>
          </cell>
          <cell r="S283">
            <v>2.7473000000000001</v>
          </cell>
          <cell r="T283">
            <v>2.6564999999999999</v>
          </cell>
          <cell r="U283">
            <v>2.6960999999999999</v>
          </cell>
          <cell r="V283">
            <v>2.6564999999999999</v>
          </cell>
          <cell r="W283">
            <v>2.6564999999999999</v>
          </cell>
          <cell r="X283">
            <v>1</v>
          </cell>
          <cell r="Y283">
            <v>2.6804000000000001</v>
          </cell>
          <cell r="Z283">
            <v>2.6804000000000001</v>
          </cell>
          <cell r="AA283">
            <v>2.6760000000000002</v>
          </cell>
          <cell r="AB283">
            <v>2.8163999999999998</v>
          </cell>
          <cell r="AC283">
            <v>2.6760000000000002</v>
          </cell>
          <cell r="AD283">
            <v>2.6760000000000002</v>
          </cell>
        </row>
        <row r="284">
          <cell r="O284">
            <v>29.090000000000146</v>
          </cell>
          <cell r="P284">
            <v>29.100000000000147</v>
          </cell>
          <cell r="Q284">
            <v>2.8075999999999999</v>
          </cell>
          <cell r="R284">
            <v>2.8075999999999999</v>
          </cell>
          <cell r="S284">
            <v>2.7473000000000001</v>
          </cell>
          <cell r="T284">
            <v>2.6564999999999999</v>
          </cell>
          <cell r="U284">
            <v>2.6960999999999999</v>
          </cell>
          <cell r="V284">
            <v>2.6564999999999999</v>
          </cell>
          <cell r="W284">
            <v>2.6564999999999999</v>
          </cell>
          <cell r="X284">
            <v>1</v>
          </cell>
          <cell r="Y284">
            <v>2.6665999999999999</v>
          </cell>
          <cell r="Z284">
            <v>2.6665999999999999</v>
          </cell>
          <cell r="AA284">
            <v>2.6636000000000002</v>
          </cell>
          <cell r="AB284">
            <v>2.8041</v>
          </cell>
          <cell r="AC284">
            <v>2.6636000000000002</v>
          </cell>
          <cell r="AD284">
            <v>2.6636000000000002</v>
          </cell>
        </row>
        <row r="285">
          <cell r="O285">
            <v>29.190000000000147</v>
          </cell>
          <cell r="P285">
            <v>29.200000000000149</v>
          </cell>
          <cell r="Q285">
            <v>2.8075999999999999</v>
          </cell>
          <cell r="R285">
            <v>2.8075999999999999</v>
          </cell>
          <cell r="S285">
            <v>2.7473000000000001</v>
          </cell>
          <cell r="T285">
            <v>2.6564999999999999</v>
          </cell>
          <cell r="U285">
            <v>2.6960999999999999</v>
          </cell>
          <cell r="V285">
            <v>2.6564999999999999</v>
          </cell>
          <cell r="W285">
            <v>2.6564999999999999</v>
          </cell>
          <cell r="X285">
            <v>1</v>
          </cell>
          <cell r="Y285">
            <v>2.6528999999999998</v>
          </cell>
          <cell r="Z285">
            <v>2.6528999999999998</v>
          </cell>
          <cell r="AA285">
            <v>2.6514000000000002</v>
          </cell>
          <cell r="AB285">
            <v>2.7919</v>
          </cell>
          <cell r="AC285">
            <v>2.6514000000000002</v>
          </cell>
          <cell r="AD285">
            <v>2.6514000000000002</v>
          </cell>
        </row>
        <row r="286">
          <cell r="O286">
            <v>29.290000000000148</v>
          </cell>
          <cell r="P286">
            <v>29.30000000000015</v>
          </cell>
          <cell r="Q286">
            <v>2.8075999999999999</v>
          </cell>
          <cell r="R286">
            <v>2.8075999999999999</v>
          </cell>
          <cell r="S286">
            <v>2.7473000000000001</v>
          </cell>
          <cell r="T286">
            <v>2.6564999999999999</v>
          </cell>
          <cell r="U286">
            <v>2.6960999999999999</v>
          </cell>
          <cell r="V286">
            <v>2.6564999999999999</v>
          </cell>
          <cell r="W286">
            <v>2.6564999999999999</v>
          </cell>
          <cell r="X286">
            <v>1</v>
          </cell>
          <cell r="Y286">
            <v>2.6394000000000002</v>
          </cell>
          <cell r="Z286">
            <v>2.6394000000000002</v>
          </cell>
          <cell r="AA286">
            <v>2.6393</v>
          </cell>
          <cell r="AB286">
            <v>2.7799</v>
          </cell>
          <cell r="AC286">
            <v>2.6393</v>
          </cell>
          <cell r="AD286">
            <v>2.6393</v>
          </cell>
        </row>
        <row r="287">
          <cell r="O287">
            <v>29.39000000000015</v>
          </cell>
          <cell r="P287">
            <v>29.400000000000151</v>
          </cell>
          <cell r="Q287">
            <v>2.8075999999999999</v>
          </cell>
          <cell r="R287">
            <v>2.8075999999999999</v>
          </cell>
          <cell r="S287">
            <v>2.7473000000000001</v>
          </cell>
          <cell r="T287">
            <v>2.6564999999999999</v>
          </cell>
          <cell r="U287">
            <v>2.6960999999999999</v>
          </cell>
          <cell r="V287">
            <v>2.6564999999999999</v>
          </cell>
          <cell r="W287">
            <v>2.6564999999999999</v>
          </cell>
          <cell r="X287">
            <v>1</v>
          </cell>
          <cell r="Y287">
            <v>2.6261000000000001</v>
          </cell>
          <cell r="Z287">
            <v>2.6261000000000001</v>
          </cell>
          <cell r="AA287">
            <v>2.6274000000000002</v>
          </cell>
          <cell r="AB287">
            <v>2.7679999999999998</v>
          </cell>
          <cell r="AC287">
            <v>2.6274000000000002</v>
          </cell>
          <cell r="AD287">
            <v>2.6274000000000002</v>
          </cell>
        </row>
        <row r="288">
          <cell r="O288">
            <v>29.490000000000151</v>
          </cell>
          <cell r="P288">
            <v>29.500000000000153</v>
          </cell>
          <cell r="Q288">
            <v>2.8075999999999999</v>
          </cell>
          <cell r="R288">
            <v>2.8075999999999999</v>
          </cell>
          <cell r="S288">
            <v>2.7473000000000001</v>
          </cell>
          <cell r="T288">
            <v>2.6564999999999999</v>
          </cell>
          <cell r="U288">
            <v>2.6960999999999999</v>
          </cell>
          <cell r="V288">
            <v>2.6564999999999999</v>
          </cell>
          <cell r="W288">
            <v>2.6564999999999999</v>
          </cell>
          <cell r="X288">
            <v>1</v>
          </cell>
          <cell r="Y288">
            <v>2.6128999999999998</v>
          </cell>
          <cell r="Z288">
            <v>2.6128999999999998</v>
          </cell>
          <cell r="AA288">
            <v>2.6154999999999999</v>
          </cell>
          <cell r="AB288">
            <v>2.7562000000000002</v>
          </cell>
          <cell r="AC288">
            <v>2.6154999999999999</v>
          </cell>
          <cell r="AD288">
            <v>2.6154999999999999</v>
          </cell>
        </row>
        <row r="289">
          <cell r="O289">
            <v>29.590000000000153</v>
          </cell>
          <cell r="P289">
            <v>29.600000000000154</v>
          </cell>
          <cell r="Q289">
            <v>2.8075999999999999</v>
          </cell>
          <cell r="R289">
            <v>2.8075999999999999</v>
          </cell>
          <cell r="S289">
            <v>2.7473000000000001</v>
          </cell>
          <cell r="T289">
            <v>2.6564999999999999</v>
          </cell>
          <cell r="U289">
            <v>2.6960999999999999</v>
          </cell>
          <cell r="V289">
            <v>2.6564999999999999</v>
          </cell>
          <cell r="W289">
            <v>2.6564999999999999</v>
          </cell>
          <cell r="X289">
            <v>1</v>
          </cell>
          <cell r="Y289">
            <v>2.5998000000000001</v>
          </cell>
          <cell r="Z289">
            <v>2.5998000000000001</v>
          </cell>
          <cell r="AA289">
            <v>2.6038000000000001</v>
          </cell>
          <cell r="AB289">
            <v>2.7444999999999999</v>
          </cell>
          <cell r="AC289">
            <v>2.6038000000000001</v>
          </cell>
          <cell r="AD289">
            <v>2.6038000000000001</v>
          </cell>
        </row>
        <row r="290">
          <cell r="O290">
            <v>29.690000000000154</v>
          </cell>
          <cell r="P290">
            <v>29.700000000000156</v>
          </cell>
          <cell r="Q290">
            <v>2.8075999999999999</v>
          </cell>
          <cell r="R290">
            <v>2.8075999999999999</v>
          </cell>
          <cell r="S290">
            <v>2.7473000000000001</v>
          </cell>
          <cell r="T290">
            <v>2.6564999999999999</v>
          </cell>
          <cell r="U290">
            <v>2.6960999999999999</v>
          </cell>
          <cell r="V290">
            <v>2.6564999999999999</v>
          </cell>
          <cell r="W290">
            <v>2.6564999999999999</v>
          </cell>
          <cell r="X290">
            <v>1</v>
          </cell>
          <cell r="Y290">
            <v>2.5869</v>
          </cell>
          <cell r="Z290">
            <v>2.5869</v>
          </cell>
          <cell r="AA290">
            <v>2.5922000000000001</v>
          </cell>
          <cell r="AB290">
            <v>2.7328999999999999</v>
          </cell>
          <cell r="AC290">
            <v>2.5922000000000001</v>
          </cell>
          <cell r="AD290">
            <v>2.5922000000000001</v>
          </cell>
        </row>
        <row r="291">
          <cell r="O291">
            <v>29.790000000000155</v>
          </cell>
          <cell r="P291">
            <v>29.800000000000157</v>
          </cell>
          <cell r="Q291">
            <v>2.8075999999999999</v>
          </cell>
          <cell r="R291">
            <v>2.8075999999999999</v>
          </cell>
          <cell r="S291">
            <v>2.7473000000000001</v>
          </cell>
          <cell r="T291">
            <v>2.6564999999999999</v>
          </cell>
          <cell r="U291">
            <v>2.6960999999999999</v>
          </cell>
          <cell r="V291">
            <v>2.6564999999999999</v>
          </cell>
          <cell r="W291">
            <v>2.6564999999999999</v>
          </cell>
          <cell r="X291">
            <v>1</v>
          </cell>
          <cell r="Y291">
            <v>2.5741000000000001</v>
          </cell>
          <cell r="Z291">
            <v>2.5741000000000001</v>
          </cell>
          <cell r="AA291">
            <v>2.5807000000000002</v>
          </cell>
          <cell r="AB291">
            <v>2.7214</v>
          </cell>
          <cell r="AC291">
            <v>2.5807000000000002</v>
          </cell>
          <cell r="AD291">
            <v>2.5807000000000002</v>
          </cell>
        </row>
        <row r="292">
          <cell r="O292">
            <v>29.890000000000157</v>
          </cell>
          <cell r="P292">
            <v>29.900000000000158</v>
          </cell>
          <cell r="Q292">
            <v>2.8075999999999999</v>
          </cell>
          <cell r="R292">
            <v>2.8075999999999999</v>
          </cell>
          <cell r="S292">
            <v>2.7473000000000001</v>
          </cell>
          <cell r="T292">
            <v>2.6564999999999999</v>
          </cell>
          <cell r="U292">
            <v>2.6960999999999999</v>
          </cell>
          <cell r="V292">
            <v>2.6564999999999999</v>
          </cell>
          <cell r="W292">
            <v>2.6564999999999999</v>
          </cell>
          <cell r="X292">
            <v>1</v>
          </cell>
          <cell r="Y292">
            <v>2.5615000000000001</v>
          </cell>
          <cell r="Z292">
            <v>2.5615000000000001</v>
          </cell>
          <cell r="AA292">
            <v>2.5693999999999999</v>
          </cell>
          <cell r="AB292">
            <v>2.7101000000000002</v>
          </cell>
          <cell r="AC292">
            <v>2.5693999999999999</v>
          </cell>
          <cell r="AD292">
            <v>2.5693999999999999</v>
          </cell>
        </row>
        <row r="293">
          <cell r="O293">
            <v>29.990000000000158</v>
          </cell>
          <cell r="P293">
            <v>30.00000000000016</v>
          </cell>
          <cell r="Q293">
            <v>2.8075999999999999</v>
          </cell>
          <cell r="R293">
            <v>2.8075999999999999</v>
          </cell>
          <cell r="S293">
            <v>2.7473000000000001</v>
          </cell>
          <cell r="T293">
            <v>2.6564999999999999</v>
          </cell>
          <cell r="U293">
            <v>2.6960999999999999</v>
          </cell>
          <cell r="V293">
            <v>2.6564999999999999</v>
          </cell>
          <cell r="W293">
            <v>2.6564999999999999</v>
          </cell>
          <cell r="X293">
            <v>1</v>
          </cell>
          <cell r="Y293">
            <v>2.5489999999999999</v>
          </cell>
          <cell r="Z293">
            <v>2.5489999999999999</v>
          </cell>
          <cell r="AA293">
            <v>2.5581</v>
          </cell>
          <cell r="AB293">
            <v>2.6987999999999999</v>
          </cell>
          <cell r="AC293">
            <v>2.5581</v>
          </cell>
          <cell r="AD293">
            <v>2.5581</v>
          </cell>
        </row>
        <row r="294">
          <cell r="O294">
            <v>30.09000000000016</v>
          </cell>
          <cell r="P294">
            <v>30.100000000000161</v>
          </cell>
          <cell r="Q294">
            <v>2.8075999999999999</v>
          </cell>
          <cell r="R294">
            <v>2.8075999999999999</v>
          </cell>
          <cell r="S294">
            <v>2.7473000000000001</v>
          </cell>
          <cell r="T294">
            <v>2.6564999999999999</v>
          </cell>
          <cell r="U294">
            <v>2.6960999999999999</v>
          </cell>
          <cell r="V294">
            <v>2.6564999999999999</v>
          </cell>
          <cell r="W294">
            <v>2.6564999999999999</v>
          </cell>
          <cell r="X294">
            <v>1</v>
          </cell>
          <cell r="Y294">
            <v>2.5367000000000002</v>
          </cell>
          <cell r="Z294">
            <v>2.5367000000000002</v>
          </cell>
          <cell r="AA294">
            <v>2.5470000000000002</v>
          </cell>
          <cell r="AB294">
            <v>2.6877</v>
          </cell>
          <cell r="AC294">
            <v>2.5470000000000002</v>
          </cell>
          <cell r="AD294">
            <v>2.5470000000000002</v>
          </cell>
        </row>
        <row r="295">
          <cell r="O295">
            <v>30.190000000000161</v>
          </cell>
          <cell r="P295">
            <v>30.200000000000163</v>
          </cell>
          <cell r="Q295">
            <v>2.8075999999999999</v>
          </cell>
          <cell r="R295">
            <v>2.8075999999999999</v>
          </cell>
          <cell r="S295">
            <v>2.7473000000000001</v>
          </cell>
          <cell r="T295">
            <v>2.6564999999999999</v>
          </cell>
          <cell r="U295">
            <v>2.6960999999999999</v>
          </cell>
          <cell r="V295">
            <v>2.6564999999999999</v>
          </cell>
          <cell r="W295">
            <v>2.6564999999999999</v>
          </cell>
          <cell r="X295">
            <v>1</v>
          </cell>
          <cell r="Y295">
            <v>2.5244</v>
          </cell>
          <cell r="Z295">
            <v>2.5244</v>
          </cell>
          <cell r="AA295">
            <v>2.5358999999999998</v>
          </cell>
          <cell r="AB295">
            <v>2.6766999999999999</v>
          </cell>
          <cell r="AC295">
            <v>2.5358999999999998</v>
          </cell>
          <cell r="AD295">
            <v>2.5358999999999998</v>
          </cell>
        </row>
        <row r="296">
          <cell r="O296">
            <v>30.290000000000163</v>
          </cell>
          <cell r="P296">
            <v>30.300000000000164</v>
          </cell>
          <cell r="Q296">
            <v>2.8075999999999999</v>
          </cell>
          <cell r="R296">
            <v>2.8075999999999999</v>
          </cell>
          <cell r="S296">
            <v>2.7473000000000001</v>
          </cell>
          <cell r="T296">
            <v>2.6564999999999999</v>
          </cell>
          <cell r="U296">
            <v>2.6960999999999999</v>
          </cell>
          <cell r="V296">
            <v>2.6564999999999999</v>
          </cell>
          <cell r="W296">
            <v>2.6564999999999999</v>
          </cell>
          <cell r="X296">
            <v>1</v>
          </cell>
          <cell r="Y296">
            <v>2.5123000000000002</v>
          </cell>
          <cell r="Z296">
            <v>2.5123000000000002</v>
          </cell>
          <cell r="AA296">
            <v>2.5249999999999999</v>
          </cell>
          <cell r="AB296">
            <v>2.6657000000000002</v>
          </cell>
          <cell r="AC296">
            <v>2.5249999999999999</v>
          </cell>
          <cell r="AD296">
            <v>2.5249999999999999</v>
          </cell>
        </row>
        <row r="297">
          <cell r="O297">
            <v>30.390000000000164</v>
          </cell>
          <cell r="P297">
            <v>30.400000000000166</v>
          </cell>
          <cell r="Q297">
            <v>2.8075999999999999</v>
          </cell>
          <cell r="R297">
            <v>2.8075999999999999</v>
          </cell>
          <cell r="S297">
            <v>2.7473000000000001</v>
          </cell>
          <cell r="T297">
            <v>2.6564999999999999</v>
          </cell>
          <cell r="U297">
            <v>2.6960999999999999</v>
          </cell>
          <cell r="V297">
            <v>2.6564999999999999</v>
          </cell>
          <cell r="W297">
            <v>2.6564999999999999</v>
          </cell>
          <cell r="X297">
            <v>1</v>
          </cell>
          <cell r="Y297">
            <v>2.5004</v>
          </cell>
          <cell r="Z297">
            <v>2.5004</v>
          </cell>
          <cell r="AA297">
            <v>2.5142000000000002</v>
          </cell>
          <cell r="AB297">
            <v>2.6549</v>
          </cell>
          <cell r="AC297">
            <v>2.5142000000000002</v>
          </cell>
          <cell r="AD297">
            <v>2.5142000000000002</v>
          </cell>
        </row>
        <row r="298">
          <cell r="O298">
            <v>30.490000000000165</v>
          </cell>
          <cell r="P298">
            <v>30.500000000000167</v>
          </cell>
          <cell r="Q298">
            <v>2.8075999999999999</v>
          </cell>
          <cell r="R298">
            <v>2.8075999999999999</v>
          </cell>
          <cell r="S298">
            <v>2.7473000000000001</v>
          </cell>
          <cell r="T298">
            <v>2.6564999999999999</v>
          </cell>
          <cell r="U298">
            <v>2.6960999999999999</v>
          </cell>
          <cell r="V298">
            <v>2.6564999999999999</v>
          </cell>
          <cell r="W298">
            <v>2.6564999999999999</v>
          </cell>
          <cell r="X298">
            <v>1</v>
          </cell>
          <cell r="Y298">
            <v>2.4885000000000002</v>
          </cell>
          <cell r="Z298">
            <v>2.4885000000000002</v>
          </cell>
          <cell r="AA298">
            <v>2.5034999999999998</v>
          </cell>
          <cell r="AB298">
            <v>2.6442000000000001</v>
          </cell>
          <cell r="AC298">
            <v>2.5034999999999998</v>
          </cell>
          <cell r="AD298">
            <v>2.5034999999999998</v>
          </cell>
        </row>
        <row r="299">
          <cell r="O299">
            <v>30.590000000000167</v>
          </cell>
          <cell r="P299">
            <v>30.600000000000168</v>
          </cell>
          <cell r="Q299">
            <v>2.8075999999999999</v>
          </cell>
          <cell r="R299">
            <v>2.8075999999999999</v>
          </cell>
          <cell r="S299">
            <v>2.7473000000000001</v>
          </cell>
          <cell r="T299">
            <v>2.6564999999999999</v>
          </cell>
          <cell r="U299">
            <v>2.6960999999999999</v>
          </cell>
          <cell r="V299">
            <v>2.6564999999999999</v>
          </cell>
          <cell r="W299">
            <v>2.6564999999999999</v>
          </cell>
          <cell r="X299">
            <v>1</v>
          </cell>
          <cell r="Y299">
            <v>2.4767999999999999</v>
          </cell>
          <cell r="Z299">
            <v>2.4767999999999999</v>
          </cell>
          <cell r="AA299">
            <v>2.4929000000000001</v>
          </cell>
          <cell r="AB299">
            <v>2.6335999999999999</v>
          </cell>
          <cell r="AC299">
            <v>2.4929000000000001</v>
          </cell>
          <cell r="AD299">
            <v>2.4929000000000001</v>
          </cell>
        </row>
        <row r="300">
          <cell r="O300">
            <v>30.690000000000168</v>
          </cell>
          <cell r="P300">
            <v>30.70000000000017</v>
          </cell>
          <cell r="Q300">
            <v>2.8075999999999999</v>
          </cell>
          <cell r="R300">
            <v>2.8075999999999999</v>
          </cell>
          <cell r="S300">
            <v>2.7473000000000001</v>
          </cell>
          <cell r="T300">
            <v>2.6564999999999999</v>
          </cell>
          <cell r="U300">
            <v>2.6960999999999999</v>
          </cell>
          <cell r="V300">
            <v>2.6564999999999999</v>
          </cell>
          <cell r="W300">
            <v>2.6564999999999999</v>
          </cell>
          <cell r="X300">
            <v>1</v>
          </cell>
          <cell r="Y300">
            <v>2.4651999999999998</v>
          </cell>
          <cell r="Z300">
            <v>2.4651999999999998</v>
          </cell>
          <cell r="AA300">
            <v>2.4824000000000002</v>
          </cell>
          <cell r="AB300">
            <v>2.6231</v>
          </cell>
          <cell r="AC300">
            <v>2.4824000000000002</v>
          </cell>
          <cell r="AD300">
            <v>2.4824000000000002</v>
          </cell>
        </row>
        <row r="301">
          <cell r="O301">
            <v>30.79000000000017</v>
          </cell>
          <cell r="P301">
            <v>30.800000000000171</v>
          </cell>
          <cell r="Q301">
            <v>2.8075999999999999</v>
          </cell>
          <cell r="R301">
            <v>2.8075999999999999</v>
          </cell>
          <cell r="S301">
            <v>2.7473000000000001</v>
          </cell>
          <cell r="T301">
            <v>2.6564999999999999</v>
          </cell>
          <cell r="U301">
            <v>2.6960999999999999</v>
          </cell>
          <cell r="V301">
            <v>2.6564999999999999</v>
          </cell>
          <cell r="W301">
            <v>2.6564999999999999</v>
          </cell>
          <cell r="X301">
            <v>1</v>
          </cell>
          <cell r="Y301">
            <v>2.4537</v>
          </cell>
          <cell r="Z301">
            <v>2.4537</v>
          </cell>
          <cell r="AA301">
            <v>2.472</v>
          </cell>
          <cell r="AB301">
            <v>2.6126</v>
          </cell>
          <cell r="AC301">
            <v>2.472</v>
          </cell>
          <cell r="AD301">
            <v>2.472</v>
          </cell>
        </row>
        <row r="302">
          <cell r="O302">
            <v>30.890000000000171</v>
          </cell>
          <cell r="P302">
            <v>30.900000000000173</v>
          </cell>
          <cell r="Q302">
            <v>2.8075999999999999</v>
          </cell>
          <cell r="R302">
            <v>2.8075999999999999</v>
          </cell>
          <cell r="S302">
            <v>2.7473000000000001</v>
          </cell>
          <cell r="T302">
            <v>2.6564999999999999</v>
          </cell>
          <cell r="U302">
            <v>2.6960999999999999</v>
          </cell>
          <cell r="V302">
            <v>2.6564999999999999</v>
          </cell>
          <cell r="W302">
            <v>2.6564999999999999</v>
          </cell>
          <cell r="X302">
            <v>1</v>
          </cell>
          <cell r="Y302">
            <v>2.4424000000000001</v>
          </cell>
          <cell r="Z302">
            <v>2.4424000000000001</v>
          </cell>
          <cell r="AA302">
            <v>2.4617</v>
          </cell>
          <cell r="AB302">
            <v>2.6023000000000001</v>
          </cell>
          <cell r="AC302">
            <v>2.4617</v>
          </cell>
          <cell r="AD302">
            <v>2.4617</v>
          </cell>
        </row>
        <row r="303">
          <cell r="O303">
            <v>30.990000000000173</v>
          </cell>
          <cell r="P303">
            <v>31.000000000000174</v>
          </cell>
          <cell r="Q303">
            <v>2.8075999999999999</v>
          </cell>
          <cell r="R303">
            <v>2.8075999999999999</v>
          </cell>
          <cell r="S303">
            <v>2.7473000000000001</v>
          </cell>
          <cell r="T303">
            <v>2.6564999999999999</v>
          </cell>
          <cell r="U303">
            <v>2.6960999999999999</v>
          </cell>
          <cell r="V303">
            <v>2.6564999999999999</v>
          </cell>
          <cell r="W303">
            <v>2.6564999999999999</v>
          </cell>
          <cell r="X303">
            <v>1</v>
          </cell>
          <cell r="Y303">
            <v>2.4310999999999998</v>
          </cell>
          <cell r="Z303">
            <v>2.4310999999999998</v>
          </cell>
          <cell r="AA303">
            <v>2.4514999999999998</v>
          </cell>
          <cell r="AB303">
            <v>2.5920999999999998</v>
          </cell>
          <cell r="AC303">
            <v>2.4514999999999998</v>
          </cell>
          <cell r="AD303">
            <v>2.4514999999999998</v>
          </cell>
        </row>
        <row r="304">
          <cell r="O304">
            <v>31.090000000000174</v>
          </cell>
          <cell r="P304">
            <v>31.100000000000176</v>
          </cell>
          <cell r="Q304">
            <v>2.8075999999999999</v>
          </cell>
          <cell r="R304">
            <v>2.8075999999999999</v>
          </cell>
          <cell r="S304">
            <v>2.7473000000000001</v>
          </cell>
          <cell r="T304">
            <v>2.6564999999999999</v>
          </cell>
          <cell r="U304">
            <v>2.6960999999999999</v>
          </cell>
          <cell r="V304">
            <v>2.6564999999999999</v>
          </cell>
          <cell r="W304">
            <v>2.6564999999999999</v>
          </cell>
          <cell r="X304">
            <v>1</v>
          </cell>
          <cell r="Y304">
            <v>2.42</v>
          </cell>
          <cell r="Z304">
            <v>2.42</v>
          </cell>
          <cell r="AA304">
            <v>2.4413999999999998</v>
          </cell>
          <cell r="AB304">
            <v>2.5819000000000001</v>
          </cell>
          <cell r="AC304">
            <v>2.4413999999999998</v>
          </cell>
          <cell r="AD304">
            <v>2.4413999999999998</v>
          </cell>
        </row>
        <row r="305">
          <cell r="O305">
            <v>31.190000000000175</v>
          </cell>
          <cell r="P305">
            <v>31.200000000000177</v>
          </cell>
          <cell r="Q305">
            <v>2.8075999999999999</v>
          </cell>
          <cell r="R305">
            <v>2.8075999999999999</v>
          </cell>
          <cell r="S305">
            <v>2.7473000000000001</v>
          </cell>
          <cell r="T305">
            <v>2.6564999999999999</v>
          </cell>
          <cell r="U305">
            <v>2.6960999999999999</v>
          </cell>
          <cell r="V305">
            <v>2.6564999999999999</v>
          </cell>
          <cell r="W305">
            <v>2.6564999999999999</v>
          </cell>
          <cell r="X305">
            <v>1</v>
          </cell>
          <cell r="Y305">
            <v>2.4089999999999998</v>
          </cell>
          <cell r="Z305">
            <v>2.4089999999999998</v>
          </cell>
          <cell r="AA305">
            <v>2.4314</v>
          </cell>
          <cell r="AB305">
            <v>2.5718999999999999</v>
          </cell>
          <cell r="AC305">
            <v>2.4314</v>
          </cell>
          <cell r="AD305">
            <v>2.4314</v>
          </cell>
        </row>
        <row r="306">
          <cell r="O306">
            <v>31.290000000000177</v>
          </cell>
          <cell r="P306">
            <v>31.300000000000178</v>
          </cell>
          <cell r="Q306">
            <v>2.8075999999999999</v>
          </cell>
          <cell r="R306">
            <v>2.8075999999999999</v>
          </cell>
          <cell r="S306">
            <v>2.7473000000000001</v>
          </cell>
          <cell r="T306">
            <v>2.6564999999999999</v>
          </cell>
          <cell r="U306">
            <v>2.6960999999999999</v>
          </cell>
          <cell r="V306">
            <v>2.6564999999999999</v>
          </cell>
          <cell r="W306">
            <v>2.6564999999999999</v>
          </cell>
          <cell r="X306">
            <v>1</v>
          </cell>
          <cell r="Y306">
            <v>2.3980999999999999</v>
          </cell>
          <cell r="Z306">
            <v>2.3980999999999999</v>
          </cell>
          <cell r="AA306">
            <v>2.4215</v>
          </cell>
          <cell r="AB306">
            <v>2.5619000000000001</v>
          </cell>
          <cell r="AC306">
            <v>2.4215</v>
          </cell>
          <cell r="AD306">
            <v>2.4215</v>
          </cell>
        </row>
        <row r="307">
          <cell r="O307">
            <v>31.390000000000178</v>
          </cell>
          <cell r="P307">
            <v>31.40000000000018</v>
          </cell>
          <cell r="Q307">
            <v>2.8075999999999999</v>
          </cell>
          <cell r="R307">
            <v>2.8075999999999999</v>
          </cell>
          <cell r="S307">
            <v>2.7473000000000001</v>
          </cell>
          <cell r="T307">
            <v>2.6564999999999999</v>
          </cell>
          <cell r="U307">
            <v>2.6960999999999999</v>
          </cell>
          <cell r="V307">
            <v>2.6564999999999999</v>
          </cell>
          <cell r="W307">
            <v>2.6564999999999999</v>
          </cell>
          <cell r="X307">
            <v>1</v>
          </cell>
          <cell r="Y307">
            <v>2.3874</v>
          </cell>
          <cell r="Z307">
            <v>2.3874</v>
          </cell>
          <cell r="AA307">
            <v>2.4117000000000002</v>
          </cell>
          <cell r="AB307">
            <v>2.552</v>
          </cell>
          <cell r="AC307">
            <v>2.4117000000000002</v>
          </cell>
          <cell r="AD307">
            <v>2.4117000000000002</v>
          </cell>
        </row>
        <row r="308">
          <cell r="O308">
            <v>31.49000000000018</v>
          </cell>
          <cell r="P308">
            <v>31.500000000000181</v>
          </cell>
          <cell r="Q308">
            <v>2.8075999999999999</v>
          </cell>
          <cell r="R308">
            <v>2.8075999999999999</v>
          </cell>
          <cell r="S308">
            <v>2.7473000000000001</v>
          </cell>
          <cell r="T308">
            <v>2.6564999999999999</v>
          </cell>
          <cell r="U308">
            <v>2.6960999999999999</v>
          </cell>
          <cell r="V308">
            <v>2.6564999999999999</v>
          </cell>
          <cell r="W308">
            <v>2.6564999999999999</v>
          </cell>
          <cell r="X308">
            <v>1</v>
          </cell>
          <cell r="Y308">
            <v>2.3767</v>
          </cell>
          <cell r="Z308">
            <v>2.3767</v>
          </cell>
          <cell r="AA308">
            <v>2.4020000000000001</v>
          </cell>
          <cell r="AB308">
            <v>2.5423</v>
          </cell>
          <cell r="AC308">
            <v>2.4020000000000001</v>
          </cell>
          <cell r="AD308">
            <v>2.4020000000000001</v>
          </cell>
        </row>
        <row r="309">
          <cell r="O309">
            <v>31.590000000000181</v>
          </cell>
          <cell r="P309">
            <v>31.600000000000183</v>
          </cell>
          <cell r="Q309">
            <v>2.8075999999999999</v>
          </cell>
          <cell r="R309">
            <v>2.8075999999999999</v>
          </cell>
          <cell r="S309">
            <v>2.7473000000000001</v>
          </cell>
          <cell r="T309">
            <v>2.6564999999999999</v>
          </cell>
          <cell r="U309">
            <v>2.6960999999999999</v>
          </cell>
          <cell r="V309">
            <v>2.6564999999999999</v>
          </cell>
          <cell r="W309">
            <v>2.6564999999999999</v>
          </cell>
          <cell r="X309">
            <v>1</v>
          </cell>
          <cell r="Y309">
            <v>2.3660999999999999</v>
          </cell>
          <cell r="Z309">
            <v>2.3660999999999999</v>
          </cell>
          <cell r="AA309">
            <v>2.3923999999999999</v>
          </cell>
          <cell r="AB309">
            <v>2.5326</v>
          </cell>
          <cell r="AC309">
            <v>2.3923999999999999</v>
          </cell>
          <cell r="AD309">
            <v>2.3923999999999999</v>
          </cell>
        </row>
        <row r="310">
          <cell r="O310">
            <v>31.690000000000182</v>
          </cell>
          <cell r="P310">
            <v>31.700000000000184</v>
          </cell>
          <cell r="Q310">
            <v>2.8075999999999999</v>
          </cell>
          <cell r="R310">
            <v>2.8075999999999999</v>
          </cell>
          <cell r="S310">
            <v>2.7473000000000001</v>
          </cell>
          <cell r="T310">
            <v>2.6564999999999999</v>
          </cell>
          <cell r="U310">
            <v>2.6960999999999999</v>
          </cell>
          <cell r="V310">
            <v>2.6564999999999999</v>
          </cell>
          <cell r="W310">
            <v>2.6564999999999999</v>
          </cell>
          <cell r="X310">
            <v>1</v>
          </cell>
          <cell r="Y310">
            <v>2.3557000000000001</v>
          </cell>
          <cell r="Z310">
            <v>2.3557000000000001</v>
          </cell>
          <cell r="AA310">
            <v>2.3828</v>
          </cell>
          <cell r="AB310">
            <v>2.5230000000000001</v>
          </cell>
          <cell r="AC310">
            <v>2.3828</v>
          </cell>
          <cell r="AD310">
            <v>2.3828</v>
          </cell>
        </row>
        <row r="311">
          <cell r="O311">
            <v>31.790000000000184</v>
          </cell>
          <cell r="P311">
            <v>31.800000000000185</v>
          </cell>
          <cell r="Q311">
            <v>2.8075999999999999</v>
          </cell>
          <cell r="R311">
            <v>2.8075999999999999</v>
          </cell>
          <cell r="S311">
            <v>2.7473000000000001</v>
          </cell>
          <cell r="T311">
            <v>2.6564999999999999</v>
          </cell>
          <cell r="U311">
            <v>2.6960999999999999</v>
          </cell>
          <cell r="V311">
            <v>2.6564999999999999</v>
          </cell>
          <cell r="W311">
            <v>2.6564999999999999</v>
          </cell>
          <cell r="X311">
            <v>1</v>
          </cell>
          <cell r="Y311">
            <v>2.3452999999999999</v>
          </cell>
          <cell r="Z311">
            <v>2.3452999999999999</v>
          </cell>
          <cell r="AA311">
            <v>2.3734000000000002</v>
          </cell>
          <cell r="AB311">
            <v>2.5135000000000001</v>
          </cell>
          <cell r="AC311">
            <v>2.3734000000000002</v>
          </cell>
          <cell r="AD311">
            <v>2.3734000000000002</v>
          </cell>
        </row>
        <row r="312">
          <cell r="O312">
            <v>31.890000000000185</v>
          </cell>
          <cell r="P312">
            <v>31.900000000000187</v>
          </cell>
          <cell r="Q312">
            <v>2.8075999999999999</v>
          </cell>
          <cell r="R312">
            <v>2.8075999999999999</v>
          </cell>
          <cell r="S312">
            <v>2.7473000000000001</v>
          </cell>
          <cell r="T312">
            <v>2.6564999999999999</v>
          </cell>
          <cell r="U312">
            <v>2.6960999999999999</v>
          </cell>
          <cell r="V312">
            <v>2.6564999999999999</v>
          </cell>
          <cell r="W312">
            <v>2.6564999999999999</v>
          </cell>
          <cell r="X312">
            <v>1</v>
          </cell>
          <cell r="Y312">
            <v>2.3351000000000002</v>
          </cell>
          <cell r="Z312">
            <v>2.3351000000000002</v>
          </cell>
          <cell r="AA312">
            <v>2.3639999999999999</v>
          </cell>
          <cell r="AB312">
            <v>2.504</v>
          </cell>
          <cell r="AC312">
            <v>2.3639999999999999</v>
          </cell>
          <cell r="AD312">
            <v>2.3639999999999999</v>
          </cell>
        </row>
        <row r="313">
          <cell r="O313">
            <v>31.990000000000183</v>
          </cell>
          <cell r="P313">
            <v>32.000000000000185</v>
          </cell>
          <cell r="Q313">
            <v>2.8075999999999999</v>
          </cell>
          <cell r="R313">
            <v>2.8075999999999999</v>
          </cell>
          <cell r="S313">
            <v>2.7473000000000001</v>
          </cell>
          <cell r="T313">
            <v>2.6564999999999999</v>
          </cell>
          <cell r="U313">
            <v>2.6960999999999999</v>
          </cell>
          <cell r="V313">
            <v>2.6564999999999999</v>
          </cell>
          <cell r="W313">
            <v>2.6564999999999999</v>
          </cell>
          <cell r="X313">
            <v>1</v>
          </cell>
          <cell r="Y313">
            <v>2.3249</v>
          </cell>
          <cell r="Z313">
            <v>2.3249</v>
          </cell>
          <cell r="AA313">
            <v>2.3546999999999998</v>
          </cell>
          <cell r="AB313">
            <v>2.4946999999999999</v>
          </cell>
          <cell r="AC313">
            <v>2.3546999999999998</v>
          </cell>
          <cell r="AD313">
            <v>2.3546999999999998</v>
          </cell>
        </row>
        <row r="314">
          <cell r="O314">
            <v>32.090000000000188</v>
          </cell>
          <cell r="P314">
            <v>32.100000000000186</v>
          </cell>
          <cell r="Q314">
            <v>2.7961999999999998</v>
          </cell>
          <cell r="R314">
            <v>2.7961999999999998</v>
          </cell>
          <cell r="S314">
            <v>2.7368000000000001</v>
          </cell>
          <cell r="T314">
            <v>2.6469</v>
          </cell>
          <cell r="U314">
            <v>2.6863000000000001</v>
          </cell>
          <cell r="V314">
            <v>2.6469</v>
          </cell>
          <cell r="W314">
            <v>2.6469</v>
          </cell>
          <cell r="X314">
            <v>1</v>
          </cell>
          <cell r="Y314">
            <v>2.3149000000000002</v>
          </cell>
          <cell r="Z314">
            <v>2.3149000000000002</v>
          </cell>
          <cell r="AA314">
            <v>2.3456000000000001</v>
          </cell>
          <cell r="AB314">
            <v>2.4853999999999998</v>
          </cell>
          <cell r="AC314">
            <v>2.3456000000000001</v>
          </cell>
          <cell r="AD314">
            <v>2.3456000000000001</v>
          </cell>
        </row>
        <row r="315">
          <cell r="O315">
            <v>32.19000000000019</v>
          </cell>
          <cell r="P315">
            <v>32.200000000000188</v>
          </cell>
          <cell r="Q315">
            <v>2.7850000000000001</v>
          </cell>
          <cell r="R315">
            <v>2.7850000000000001</v>
          </cell>
          <cell r="S315">
            <v>2.7265000000000001</v>
          </cell>
          <cell r="T315">
            <v>2.6375000000000002</v>
          </cell>
          <cell r="U315">
            <v>2.6766000000000001</v>
          </cell>
          <cell r="V315">
            <v>2.6375000000000002</v>
          </cell>
          <cell r="W315">
            <v>2.6375000000000002</v>
          </cell>
          <cell r="X315">
            <v>1</v>
          </cell>
          <cell r="Y315">
            <v>2.3050000000000002</v>
          </cell>
          <cell r="Z315">
            <v>2.3050000000000002</v>
          </cell>
          <cell r="AA315">
            <v>2.3365</v>
          </cell>
          <cell r="AB315">
            <v>2.4762</v>
          </cell>
          <cell r="AC315">
            <v>2.3365</v>
          </cell>
          <cell r="AD315">
            <v>2.3365</v>
          </cell>
        </row>
        <row r="316">
          <cell r="O316">
            <v>32.290000000000191</v>
          </cell>
          <cell r="P316">
            <v>32.300000000000189</v>
          </cell>
          <cell r="Q316">
            <v>2.7738999999999998</v>
          </cell>
          <cell r="R316">
            <v>2.7738999999999998</v>
          </cell>
          <cell r="S316">
            <v>2.7162999999999999</v>
          </cell>
          <cell r="T316">
            <v>2.6280999999999999</v>
          </cell>
          <cell r="U316">
            <v>2.6669999999999998</v>
          </cell>
          <cell r="V316">
            <v>2.6280999999999999</v>
          </cell>
          <cell r="W316">
            <v>2.6280999999999999</v>
          </cell>
          <cell r="X316">
            <v>1</v>
          </cell>
          <cell r="Y316">
            <v>2.2951000000000001</v>
          </cell>
          <cell r="Z316">
            <v>2.2951000000000001</v>
          </cell>
          <cell r="AA316">
            <v>2.3275000000000001</v>
          </cell>
          <cell r="AB316">
            <v>2.4670999999999998</v>
          </cell>
          <cell r="AC316">
            <v>2.3275000000000001</v>
          </cell>
          <cell r="AD316">
            <v>2.3275000000000001</v>
          </cell>
        </row>
        <row r="317">
          <cell r="O317">
            <v>32.390000000000192</v>
          </cell>
          <cell r="P317">
            <v>32.40000000000019</v>
          </cell>
          <cell r="Q317">
            <v>2.7629000000000001</v>
          </cell>
          <cell r="R317">
            <v>2.7629000000000001</v>
          </cell>
          <cell r="S317">
            <v>2.7061000000000002</v>
          </cell>
          <cell r="T317">
            <v>2.6187999999999998</v>
          </cell>
          <cell r="U317">
            <v>2.6574</v>
          </cell>
          <cell r="V317">
            <v>2.6187999999999998</v>
          </cell>
          <cell r="W317">
            <v>2.6187999999999998</v>
          </cell>
          <cell r="X317">
            <v>1</v>
          </cell>
          <cell r="Y317">
            <v>2.2854000000000001</v>
          </cell>
          <cell r="Z317">
            <v>2.2854000000000001</v>
          </cell>
          <cell r="AA317">
            <v>2.3184999999999998</v>
          </cell>
          <cell r="AB317">
            <v>2.4581</v>
          </cell>
          <cell r="AC317">
            <v>2.3184999999999998</v>
          </cell>
          <cell r="AD317">
            <v>2.3184999999999998</v>
          </cell>
        </row>
        <row r="318">
          <cell r="O318">
            <v>32.490000000000194</v>
          </cell>
          <cell r="P318">
            <v>32.500000000000192</v>
          </cell>
          <cell r="Q318">
            <v>2.7519</v>
          </cell>
          <cell r="R318">
            <v>2.7519</v>
          </cell>
          <cell r="S318">
            <v>2.6960999999999999</v>
          </cell>
          <cell r="T318">
            <v>2.6095999999999999</v>
          </cell>
          <cell r="U318">
            <v>2.6478999999999999</v>
          </cell>
          <cell r="V318">
            <v>2.6095999999999999</v>
          </cell>
          <cell r="W318">
            <v>2.6095999999999999</v>
          </cell>
          <cell r="X318">
            <v>1</v>
          </cell>
          <cell r="Y318">
            <v>2.2757000000000001</v>
          </cell>
          <cell r="Z318">
            <v>2.2757000000000001</v>
          </cell>
          <cell r="AA318">
            <v>2.3096999999999999</v>
          </cell>
          <cell r="AB318">
            <v>2.4491999999999998</v>
          </cell>
          <cell r="AC318">
            <v>2.3096999999999999</v>
          </cell>
          <cell r="AD318">
            <v>2.3096999999999999</v>
          </cell>
        </row>
        <row r="319">
          <cell r="O319">
            <v>32.590000000000195</v>
          </cell>
          <cell r="P319">
            <v>32.600000000000193</v>
          </cell>
          <cell r="Q319">
            <v>2.7410999999999999</v>
          </cell>
          <cell r="R319">
            <v>2.7410999999999999</v>
          </cell>
          <cell r="S319">
            <v>2.6861000000000002</v>
          </cell>
          <cell r="T319">
            <v>2.6004</v>
          </cell>
          <cell r="U319">
            <v>2.6385000000000001</v>
          </cell>
          <cell r="V319">
            <v>2.6004</v>
          </cell>
          <cell r="W319">
            <v>2.6004</v>
          </cell>
          <cell r="X319">
            <v>1</v>
          </cell>
          <cell r="Y319">
            <v>2.2662</v>
          </cell>
          <cell r="Z319">
            <v>2.2662</v>
          </cell>
          <cell r="AA319">
            <v>2.3008999999999999</v>
          </cell>
          <cell r="AB319">
            <v>2.4403000000000001</v>
          </cell>
          <cell r="AC319">
            <v>2.3008999999999999</v>
          </cell>
          <cell r="AD319">
            <v>2.3008999999999999</v>
          </cell>
        </row>
        <row r="320">
          <cell r="O320">
            <v>32.690000000000197</v>
          </cell>
          <cell r="P320">
            <v>32.700000000000195</v>
          </cell>
          <cell r="Q320">
            <v>2.7303999999999999</v>
          </cell>
          <cell r="R320">
            <v>2.7303999999999999</v>
          </cell>
          <cell r="S320">
            <v>2.6762000000000001</v>
          </cell>
          <cell r="T320">
            <v>2.5914000000000001</v>
          </cell>
          <cell r="U320">
            <v>2.6292</v>
          </cell>
          <cell r="V320">
            <v>2.5914000000000001</v>
          </cell>
          <cell r="W320">
            <v>2.5914000000000001</v>
          </cell>
          <cell r="X320">
            <v>1</v>
          </cell>
          <cell r="Y320">
            <v>2.2566999999999999</v>
          </cell>
          <cell r="Z320">
            <v>2.2566999999999999</v>
          </cell>
          <cell r="AA320">
            <v>2.2921999999999998</v>
          </cell>
          <cell r="AB320">
            <v>2.4315000000000002</v>
          </cell>
          <cell r="AC320">
            <v>2.2921999999999998</v>
          </cell>
          <cell r="AD320">
            <v>2.2921999999999998</v>
          </cell>
        </row>
        <row r="321">
          <cell r="O321">
            <v>32.790000000000198</v>
          </cell>
          <cell r="P321">
            <v>32.800000000000196</v>
          </cell>
          <cell r="Q321">
            <v>2.7197</v>
          </cell>
          <cell r="R321">
            <v>2.7197</v>
          </cell>
          <cell r="S321">
            <v>2.6663999999999999</v>
          </cell>
          <cell r="T321">
            <v>2.5823999999999998</v>
          </cell>
          <cell r="U321">
            <v>2.6198999999999999</v>
          </cell>
          <cell r="V321">
            <v>2.5823999999999998</v>
          </cell>
          <cell r="W321">
            <v>2.5823999999999998</v>
          </cell>
          <cell r="X321">
            <v>1</v>
          </cell>
          <cell r="Y321">
            <v>2.2473000000000001</v>
          </cell>
          <cell r="Z321">
            <v>2.2473000000000001</v>
          </cell>
          <cell r="AA321">
            <v>2.2835999999999999</v>
          </cell>
          <cell r="AB321">
            <v>2.4228000000000001</v>
          </cell>
          <cell r="AC321">
            <v>2.2835999999999999</v>
          </cell>
          <cell r="AD321">
            <v>2.2835999999999999</v>
          </cell>
        </row>
        <row r="322">
          <cell r="O322">
            <v>32.8900000000002</v>
          </cell>
          <cell r="P322">
            <v>32.900000000000198</v>
          </cell>
          <cell r="Q322">
            <v>2.7092000000000001</v>
          </cell>
          <cell r="R322">
            <v>2.7092000000000001</v>
          </cell>
          <cell r="S322">
            <v>2.6566999999999998</v>
          </cell>
          <cell r="T322">
            <v>2.5735000000000001</v>
          </cell>
          <cell r="U322">
            <v>2.6107999999999998</v>
          </cell>
          <cell r="V322">
            <v>2.5735000000000001</v>
          </cell>
          <cell r="W322">
            <v>2.5735000000000001</v>
          </cell>
          <cell r="X322">
            <v>1</v>
          </cell>
          <cell r="Y322">
            <v>2.2381000000000002</v>
          </cell>
          <cell r="Z322">
            <v>2.2381000000000002</v>
          </cell>
          <cell r="AA322">
            <v>2.2751000000000001</v>
          </cell>
          <cell r="AB322">
            <v>2.4142000000000001</v>
          </cell>
          <cell r="AC322">
            <v>2.2751000000000001</v>
          </cell>
          <cell r="AD322">
            <v>2.2751000000000001</v>
          </cell>
        </row>
        <row r="323">
          <cell r="O323">
            <v>32.990000000000201</v>
          </cell>
          <cell r="P323">
            <v>33.000000000000199</v>
          </cell>
          <cell r="Q323">
            <v>2.6987000000000001</v>
          </cell>
          <cell r="R323">
            <v>2.6987000000000001</v>
          </cell>
          <cell r="S323">
            <v>2.6471</v>
          </cell>
          <cell r="T323">
            <v>2.5646</v>
          </cell>
          <cell r="U323">
            <v>2.6017000000000001</v>
          </cell>
          <cell r="V323">
            <v>2.5646</v>
          </cell>
          <cell r="W323">
            <v>2.5646</v>
          </cell>
          <cell r="X323">
            <v>1</v>
          </cell>
          <cell r="Y323">
            <v>2.2288999999999999</v>
          </cell>
          <cell r="Z323">
            <v>2.2288999999999999</v>
          </cell>
          <cell r="AA323">
            <v>2.2665999999999999</v>
          </cell>
          <cell r="AB323">
            <v>2.4056000000000002</v>
          </cell>
          <cell r="AC323">
            <v>2.2665999999999999</v>
          </cell>
          <cell r="AD323">
            <v>2.2665999999999999</v>
          </cell>
        </row>
        <row r="324">
          <cell r="O324">
            <v>33.090000000000202</v>
          </cell>
          <cell r="P324">
            <v>33.1000000000002</v>
          </cell>
          <cell r="Q324">
            <v>2.6884000000000001</v>
          </cell>
          <cell r="R324">
            <v>2.6884000000000001</v>
          </cell>
          <cell r="S324">
            <v>2.6375000000000002</v>
          </cell>
          <cell r="T324">
            <v>2.5558999999999998</v>
          </cell>
          <cell r="U324">
            <v>2.5926</v>
          </cell>
          <cell r="V324">
            <v>2.5558999999999998</v>
          </cell>
          <cell r="W324">
            <v>2.5558999999999998</v>
          </cell>
          <cell r="X324">
            <v>1</v>
          </cell>
          <cell r="Y324">
            <v>2.2198000000000002</v>
          </cell>
          <cell r="Z324">
            <v>2.2198000000000002</v>
          </cell>
          <cell r="AA324">
            <v>2.2582</v>
          </cell>
          <cell r="AB324">
            <v>2.3971</v>
          </cell>
          <cell r="AC324">
            <v>2.2582</v>
          </cell>
          <cell r="AD324">
            <v>2.2582</v>
          </cell>
        </row>
        <row r="325">
          <cell r="O325">
            <v>33.190000000000204</v>
          </cell>
          <cell r="P325">
            <v>33.200000000000202</v>
          </cell>
          <cell r="Q325">
            <v>2.6781000000000001</v>
          </cell>
          <cell r="R325">
            <v>2.6781000000000001</v>
          </cell>
          <cell r="S325">
            <v>2.6280999999999999</v>
          </cell>
          <cell r="T325">
            <v>2.5472000000000001</v>
          </cell>
          <cell r="U325">
            <v>2.5836999999999999</v>
          </cell>
          <cell r="V325">
            <v>2.5472000000000001</v>
          </cell>
          <cell r="W325">
            <v>2.5472000000000001</v>
          </cell>
          <cell r="X325">
            <v>1</v>
          </cell>
          <cell r="Y325">
            <v>2.2107999999999999</v>
          </cell>
          <cell r="Z325">
            <v>2.2107999999999999</v>
          </cell>
          <cell r="AA325">
            <v>2.2498999999999998</v>
          </cell>
          <cell r="AB325">
            <v>2.3887</v>
          </cell>
          <cell r="AC325">
            <v>2.2498999999999998</v>
          </cell>
          <cell r="AD325">
            <v>2.2498999999999998</v>
          </cell>
        </row>
        <row r="326">
          <cell r="O326">
            <v>33.290000000000205</v>
          </cell>
          <cell r="P326">
            <v>33.300000000000203</v>
          </cell>
          <cell r="Q326">
            <v>2.6678999999999999</v>
          </cell>
          <cell r="R326">
            <v>2.6678999999999999</v>
          </cell>
          <cell r="S326">
            <v>2.6187</v>
          </cell>
          <cell r="T326">
            <v>2.5385</v>
          </cell>
          <cell r="U326">
            <v>2.5748000000000002</v>
          </cell>
          <cell r="V326">
            <v>2.5385</v>
          </cell>
          <cell r="W326">
            <v>2.5385</v>
          </cell>
          <cell r="X326">
            <v>1</v>
          </cell>
          <cell r="Y326">
            <v>2.2018</v>
          </cell>
          <cell r="Z326">
            <v>2.2018</v>
          </cell>
          <cell r="AA326">
            <v>2.2416999999999998</v>
          </cell>
          <cell r="AB326">
            <v>2.3803000000000001</v>
          </cell>
          <cell r="AC326">
            <v>2.2416999999999998</v>
          </cell>
          <cell r="AD326">
            <v>2.2416999999999998</v>
          </cell>
        </row>
        <row r="327">
          <cell r="O327">
            <v>33.390000000000207</v>
          </cell>
          <cell r="P327">
            <v>33.400000000000205</v>
          </cell>
          <cell r="Q327">
            <v>2.6577999999999999</v>
          </cell>
          <cell r="R327">
            <v>2.6577999999999999</v>
          </cell>
          <cell r="S327">
            <v>2.6093999999999999</v>
          </cell>
          <cell r="T327">
            <v>2.5299999999999998</v>
          </cell>
          <cell r="U327">
            <v>2.5659999999999998</v>
          </cell>
          <cell r="V327">
            <v>2.5299999999999998</v>
          </cell>
          <cell r="W327">
            <v>2.5299999999999998</v>
          </cell>
          <cell r="X327">
            <v>1</v>
          </cell>
          <cell r="Y327">
            <v>2.1930000000000001</v>
          </cell>
          <cell r="Z327">
            <v>2.1930000000000001</v>
          </cell>
          <cell r="AA327">
            <v>2.2334999999999998</v>
          </cell>
          <cell r="AB327">
            <v>2.3721000000000001</v>
          </cell>
          <cell r="AC327">
            <v>2.2334999999999998</v>
          </cell>
          <cell r="AD327">
            <v>2.2334999999999998</v>
          </cell>
        </row>
        <row r="328">
          <cell r="O328">
            <v>33.490000000000208</v>
          </cell>
          <cell r="P328">
            <v>33.500000000000206</v>
          </cell>
          <cell r="Q328">
            <v>2.6478000000000002</v>
          </cell>
          <cell r="R328">
            <v>2.6478000000000002</v>
          </cell>
          <cell r="S328">
            <v>2.6000999999999999</v>
          </cell>
          <cell r="T328">
            <v>2.5215000000000001</v>
          </cell>
          <cell r="U328">
            <v>2.5573000000000001</v>
          </cell>
          <cell r="V328">
            <v>2.5215000000000001</v>
          </cell>
          <cell r="W328">
            <v>2.5215000000000001</v>
          </cell>
          <cell r="X328">
            <v>1</v>
          </cell>
          <cell r="Y328">
            <v>2.1842000000000001</v>
          </cell>
          <cell r="Z328">
            <v>2.1842000000000001</v>
          </cell>
          <cell r="AA328">
            <v>2.2254999999999998</v>
          </cell>
          <cell r="AB328">
            <v>2.3639000000000001</v>
          </cell>
          <cell r="AC328">
            <v>2.2254999999999998</v>
          </cell>
          <cell r="AD328">
            <v>2.2254999999999998</v>
          </cell>
        </row>
        <row r="329">
          <cell r="O329">
            <v>33.590000000000209</v>
          </cell>
          <cell r="P329">
            <v>33.600000000000207</v>
          </cell>
          <cell r="Q329">
            <v>2.6379000000000001</v>
          </cell>
          <cell r="R329">
            <v>2.6379000000000001</v>
          </cell>
          <cell r="S329">
            <v>2.5910000000000002</v>
          </cell>
          <cell r="T329">
            <v>2.5131000000000001</v>
          </cell>
          <cell r="U329">
            <v>2.5487000000000002</v>
          </cell>
          <cell r="V329">
            <v>2.5131000000000001</v>
          </cell>
          <cell r="W329">
            <v>2.5131000000000001</v>
          </cell>
          <cell r="X329">
            <v>1</v>
          </cell>
          <cell r="Y329">
            <v>2.1756000000000002</v>
          </cell>
          <cell r="Z329">
            <v>2.1756000000000002</v>
          </cell>
          <cell r="AA329">
            <v>2.2174</v>
          </cell>
          <cell r="AB329">
            <v>2.3557000000000001</v>
          </cell>
          <cell r="AC329">
            <v>2.2174</v>
          </cell>
          <cell r="AD329">
            <v>2.2174</v>
          </cell>
        </row>
        <row r="330">
          <cell r="O330">
            <v>33.690000000000211</v>
          </cell>
          <cell r="P330">
            <v>33.700000000000209</v>
          </cell>
          <cell r="Q330">
            <v>2.6280999999999999</v>
          </cell>
          <cell r="R330">
            <v>2.6280999999999999</v>
          </cell>
          <cell r="S330">
            <v>2.5819000000000001</v>
          </cell>
          <cell r="T330">
            <v>2.5047000000000001</v>
          </cell>
          <cell r="U330">
            <v>2.5400999999999998</v>
          </cell>
          <cell r="V330">
            <v>2.5047000000000001</v>
          </cell>
          <cell r="W330">
            <v>2.5047000000000001</v>
          </cell>
          <cell r="X330">
            <v>1</v>
          </cell>
          <cell r="Y330">
            <v>2.1669999999999998</v>
          </cell>
          <cell r="Z330">
            <v>2.1669999999999998</v>
          </cell>
          <cell r="AA330">
            <v>2.2094999999999998</v>
          </cell>
          <cell r="AB330">
            <v>2.3477000000000001</v>
          </cell>
          <cell r="AC330">
            <v>2.2094999999999998</v>
          </cell>
          <cell r="AD330">
            <v>2.2094999999999998</v>
          </cell>
        </row>
        <row r="331">
          <cell r="O331">
            <v>33.790000000000212</v>
          </cell>
          <cell r="P331">
            <v>33.80000000000021</v>
          </cell>
          <cell r="Q331">
            <v>2.6183999999999998</v>
          </cell>
          <cell r="R331">
            <v>2.6183999999999998</v>
          </cell>
          <cell r="S331">
            <v>2.5729000000000002</v>
          </cell>
          <cell r="T331">
            <v>2.4964</v>
          </cell>
          <cell r="U331">
            <v>2.5316000000000001</v>
          </cell>
          <cell r="V331">
            <v>2.4964</v>
          </cell>
          <cell r="W331">
            <v>2.4964</v>
          </cell>
          <cell r="X331">
            <v>1</v>
          </cell>
          <cell r="Y331">
            <v>2.1585000000000001</v>
          </cell>
          <cell r="Z331">
            <v>2.1585000000000001</v>
          </cell>
          <cell r="AA331">
            <v>2.2016</v>
          </cell>
          <cell r="AB331">
            <v>2.3397000000000001</v>
          </cell>
          <cell r="AC331">
            <v>2.2016</v>
          </cell>
          <cell r="AD331">
            <v>2.2016</v>
          </cell>
        </row>
        <row r="332">
          <cell r="O332">
            <v>33.890000000000214</v>
          </cell>
          <cell r="P332">
            <v>33.900000000000212</v>
          </cell>
          <cell r="Q332">
            <v>2.6086999999999998</v>
          </cell>
          <cell r="R332">
            <v>2.6086999999999998</v>
          </cell>
          <cell r="S332">
            <v>2.5638999999999998</v>
          </cell>
          <cell r="T332">
            <v>2.4882</v>
          </cell>
          <cell r="U332">
            <v>2.5230999999999999</v>
          </cell>
          <cell r="V332">
            <v>2.4882</v>
          </cell>
          <cell r="W332">
            <v>2.4882</v>
          </cell>
          <cell r="X332">
            <v>1</v>
          </cell>
          <cell r="Y332">
            <v>2.15</v>
          </cell>
          <cell r="Z332">
            <v>2.15</v>
          </cell>
          <cell r="AA332">
            <v>2.1938</v>
          </cell>
          <cell r="AB332">
            <v>2.3317000000000001</v>
          </cell>
          <cell r="AC332">
            <v>2.1938</v>
          </cell>
          <cell r="AD332">
            <v>2.1938</v>
          </cell>
        </row>
        <row r="333">
          <cell r="O333">
            <v>33.990000000000215</v>
          </cell>
          <cell r="P333">
            <v>34.000000000000213</v>
          </cell>
          <cell r="Q333">
            <v>2.5991</v>
          </cell>
          <cell r="R333">
            <v>2.5991</v>
          </cell>
          <cell r="S333">
            <v>2.5550999999999999</v>
          </cell>
          <cell r="T333">
            <v>2.4801000000000002</v>
          </cell>
          <cell r="U333">
            <v>2.5146999999999999</v>
          </cell>
          <cell r="V333">
            <v>2.4801000000000002</v>
          </cell>
          <cell r="W333">
            <v>2.4801000000000002</v>
          </cell>
          <cell r="X333">
            <v>1</v>
          </cell>
          <cell r="Y333">
            <v>2.1417000000000002</v>
          </cell>
          <cell r="Z333">
            <v>2.1417000000000002</v>
          </cell>
          <cell r="AA333">
            <v>2.1861000000000002</v>
          </cell>
          <cell r="AB333">
            <v>2.3239000000000001</v>
          </cell>
          <cell r="AC333">
            <v>2.1861000000000002</v>
          </cell>
          <cell r="AD333">
            <v>2.1861000000000002</v>
          </cell>
        </row>
        <row r="334">
          <cell r="O334">
            <v>34.090000000000217</v>
          </cell>
          <cell r="P334">
            <v>34.100000000000215</v>
          </cell>
          <cell r="Q334">
            <v>2.5895999999999999</v>
          </cell>
          <cell r="R334">
            <v>2.5895999999999999</v>
          </cell>
          <cell r="S334">
            <v>2.5463</v>
          </cell>
          <cell r="T334">
            <v>2.472</v>
          </cell>
          <cell r="U334">
            <v>2.5064000000000002</v>
          </cell>
          <cell r="V334">
            <v>2.472</v>
          </cell>
          <cell r="W334">
            <v>2.472</v>
          </cell>
          <cell r="X334">
            <v>1</v>
          </cell>
          <cell r="Y334">
            <v>2.1334</v>
          </cell>
          <cell r="Z334">
            <v>2.1334</v>
          </cell>
          <cell r="AA334">
            <v>2.1783999999999999</v>
          </cell>
          <cell r="AB334">
            <v>2.3161</v>
          </cell>
          <cell r="AC334">
            <v>2.1783999999999999</v>
          </cell>
          <cell r="AD334">
            <v>2.1783999999999999</v>
          </cell>
        </row>
        <row r="335">
          <cell r="O335">
            <v>34.190000000000218</v>
          </cell>
          <cell r="P335">
            <v>34.200000000000216</v>
          </cell>
          <cell r="Q335">
            <v>2.5802</v>
          </cell>
          <cell r="R335">
            <v>2.5802</v>
          </cell>
          <cell r="S335">
            <v>2.5375999999999999</v>
          </cell>
          <cell r="T335">
            <v>2.464</v>
          </cell>
          <cell r="U335">
            <v>2.4982000000000002</v>
          </cell>
          <cell r="V335">
            <v>2.464</v>
          </cell>
          <cell r="W335">
            <v>2.464</v>
          </cell>
          <cell r="X335">
            <v>1</v>
          </cell>
          <cell r="Y335">
            <v>2.1252</v>
          </cell>
          <cell r="Z335">
            <v>2.1252</v>
          </cell>
          <cell r="AA335">
            <v>2.1707999999999998</v>
          </cell>
          <cell r="AB335">
            <v>2.3083</v>
          </cell>
          <cell r="AC335">
            <v>2.1707999999999998</v>
          </cell>
          <cell r="AD335">
            <v>2.1707999999999998</v>
          </cell>
        </row>
        <row r="336">
          <cell r="O336">
            <v>34.290000000000219</v>
          </cell>
          <cell r="P336">
            <v>34.300000000000217</v>
          </cell>
          <cell r="Q336">
            <v>2.5709</v>
          </cell>
          <cell r="R336">
            <v>2.5709</v>
          </cell>
          <cell r="S336">
            <v>2.5289000000000001</v>
          </cell>
          <cell r="T336">
            <v>2.456</v>
          </cell>
          <cell r="U336">
            <v>2.4900000000000002</v>
          </cell>
          <cell r="V336">
            <v>2.456</v>
          </cell>
          <cell r="W336">
            <v>2.456</v>
          </cell>
          <cell r="X336">
            <v>1</v>
          </cell>
          <cell r="Y336">
            <v>2.1171000000000002</v>
          </cell>
          <cell r="Z336">
            <v>2.1171000000000002</v>
          </cell>
          <cell r="AA336">
            <v>2.1633</v>
          </cell>
          <cell r="AB336">
            <v>2.3006000000000002</v>
          </cell>
          <cell r="AC336">
            <v>2.1633</v>
          </cell>
          <cell r="AD336">
            <v>2.1633</v>
          </cell>
        </row>
        <row r="337">
          <cell r="O337">
            <v>34.390000000000221</v>
          </cell>
          <cell r="P337">
            <v>34.400000000000219</v>
          </cell>
          <cell r="Q337">
            <v>2.5615999999999999</v>
          </cell>
          <cell r="R337">
            <v>2.5615999999999999</v>
          </cell>
          <cell r="S337">
            <v>2.5204</v>
          </cell>
          <cell r="T337">
            <v>2.4481000000000002</v>
          </cell>
          <cell r="U337">
            <v>2.4819</v>
          </cell>
          <cell r="V337">
            <v>2.4481000000000002</v>
          </cell>
          <cell r="W337">
            <v>2.4481000000000002</v>
          </cell>
          <cell r="X337">
            <v>1</v>
          </cell>
          <cell r="Y337">
            <v>2.1091000000000002</v>
          </cell>
          <cell r="Z337">
            <v>2.1091000000000002</v>
          </cell>
          <cell r="AA337">
            <v>2.1558000000000002</v>
          </cell>
          <cell r="AB337">
            <v>2.2930000000000001</v>
          </cell>
          <cell r="AC337">
            <v>2.1558000000000002</v>
          </cell>
          <cell r="AD337">
            <v>2.1558000000000002</v>
          </cell>
        </row>
        <row r="338">
          <cell r="O338">
            <v>34.490000000000222</v>
          </cell>
          <cell r="P338">
            <v>34.50000000000022</v>
          </cell>
          <cell r="Q338">
            <v>2.5524</v>
          </cell>
          <cell r="R338">
            <v>2.5524</v>
          </cell>
          <cell r="S338">
            <v>2.5118999999999998</v>
          </cell>
          <cell r="T338">
            <v>2.4403000000000001</v>
          </cell>
          <cell r="U338">
            <v>2.4738000000000002</v>
          </cell>
          <cell r="V338">
            <v>2.4403000000000001</v>
          </cell>
          <cell r="W338">
            <v>2.4403000000000001</v>
          </cell>
          <cell r="X338">
            <v>1</v>
          </cell>
          <cell r="Y338">
            <v>2.1011000000000002</v>
          </cell>
          <cell r="Z338">
            <v>2.1011000000000002</v>
          </cell>
          <cell r="AA338">
            <v>2.1484000000000001</v>
          </cell>
          <cell r="AB338">
            <v>2.2854999999999999</v>
          </cell>
          <cell r="AC338">
            <v>2.1484000000000001</v>
          </cell>
          <cell r="AD338">
            <v>2.1484000000000001</v>
          </cell>
        </row>
        <row r="339">
          <cell r="O339">
            <v>34.590000000000224</v>
          </cell>
          <cell r="P339">
            <v>34.600000000000222</v>
          </cell>
          <cell r="Q339">
            <v>2.5432999999999999</v>
          </cell>
          <cell r="R339">
            <v>2.5432999999999999</v>
          </cell>
          <cell r="S339">
            <v>2.5034000000000001</v>
          </cell>
          <cell r="T339">
            <v>2.4325000000000001</v>
          </cell>
          <cell r="U339">
            <v>2.4659</v>
          </cell>
          <cell r="V339">
            <v>2.4325000000000001</v>
          </cell>
          <cell r="W339">
            <v>2.4325000000000001</v>
          </cell>
          <cell r="X339">
            <v>1</v>
          </cell>
          <cell r="Y339">
            <v>2.0931999999999999</v>
          </cell>
          <cell r="Z339">
            <v>2.0931999999999999</v>
          </cell>
          <cell r="AA339">
            <v>2.141</v>
          </cell>
          <cell r="AB339">
            <v>2.278</v>
          </cell>
          <cell r="AC339">
            <v>2.141</v>
          </cell>
          <cell r="AD339">
            <v>2.141</v>
          </cell>
        </row>
        <row r="340">
          <cell r="O340">
            <v>34.690000000000225</v>
          </cell>
          <cell r="P340">
            <v>34.700000000000223</v>
          </cell>
          <cell r="Q340">
            <v>2.5343</v>
          </cell>
          <cell r="R340">
            <v>2.5343</v>
          </cell>
          <cell r="S340">
            <v>2.4950999999999999</v>
          </cell>
          <cell r="T340">
            <v>2.4247999999999998</v>
          </cell>
          <cell r="U340">
            <v>2.4579</v>
          </cell>
          <cell r="V340">
            <v>2.4247999999999998</v>
          </cell>
          <cell r="W340">
            <v>2.4247999999999998</v>
          </cell>
          <cell r="X340">
            <v>1</v>
          </cell>
          <cell r="Y340">
            <v>2.0853999999999999</v>
          </cell>
          <cell r="Z340">
            <v>2.0853999999999999</v>
          </cell>
          <cell r="AA340">
            <v>2.1337000000000002</v>
          </cell>
          <cell r="AB340">
            <v>2.2706</v>
          </cell>
          <cell r="AC340">
            <v>2.1337000000000002</v>
          </cell>
          <cell r="AD340">
            <v>2.1337000000000002</v>
          </cell>
        </row>
        <row r="341">
          <cell r="O341">
            <v>34.790000000000227</v>
          </cell>
          <cell r="P341">
            <v>34.800000000000225</v>
          </cell>
          <cell r="Q341">
            <v>2.5253000000000001</v>
          </cell>
          <cell r="R341">
            <v>2.5253000000000001</v>
          </cell>
          <cell r="S341">
            <v>2.4868000000000001</v>
          </cell>
          <cell r="T341">
            <v>2.4171999999999998</v>
          </cell>
          <cell r="U341">
            <v>2.4500999999999999</v>
          </cell>
          <cell r="V341">
            <v>2.4171999999999998</v>
          </cell>
          <cell r="W341">
            <v>2.4171999999999998</v>
          </cell>
          <cell r="X341">
            <v>1</v>
          </cell>
          <cell r="Y341">
            <v>2.0775999999999999</v>
          </cell>
          <cell r="Z341">
            <v>2.0775999999999999</v>
          </cell>
          <cell r="AA341">
            <v>2.1265000000000001</v>
          </cell>
          <cell r="AB341">
            <v>2.2631999999999999</v>
          </cell>
          <cell r="AC341">
            <v>2.1265000000000001</v>
          </cell>
          <cell r="AD341">
            <v>2.1265000000000001</v>
          </cell>
        </row>
        <row r="342">
          <cell r="O342">
            <v>34.890000000000228</v>
          </cell>
          <cell r="P342">
            <v>34.900000000000226</v>
          </cell>
          <cell r="Q342">
            <v>2.5164</v>
          </cell>
          <cell r="R342">
            <v>2.5164</v>
          </cell>
          <cell r="S342">
            <v>2.4784999999999999</v>
          </cell>
          <cell r="T342">
            <v>2.4096000000000002</v>
          </cell>
          <cell r="U342">
            <v>2.4422999999999999</v>
          </cell>
          <cell r="V342">
            <v>2.4096000000000002</v>
          </cell>
          <cell r="W342">
            <v>2.4096000000000002</v>
          </cell>
          <cell r="X342">
            <v>1</v>
          </cell>
          <cell r="Y342">
            <v>2.0699000000000001</v>
          </cell>
          <cell r="Z342">
            <v>2.0699000000000001</v>
          </cell>
          <cell r="AA342">
            <v>2.1194000000000002</v>
          </cell>
          <cell r="AB342">
            <v>2.2559</v>
          </cell>
          <cell r="AC342">
            <v>2.1194000000000002</v>
          </cell>
          <cell r="AD342">
            <v>2.1194000000000002</v>
          </cell>
        </row>
        <row r="343">
          <cell r="O343">
            <v>34.990000000000229</v>
          </cell>
          <cell r="P343">
            <v>35.000000000000227</v>
          </cell>
          <cell r="Q343">
            <v>2.5076000000000001</v>
          </cell>
          <cell r="R343">
            <v>2.5076000000000001</v>
          </cell>
          <cell r="S343">
            <v>2.4704000000000002</v>
          </cell>
          <cell r="T343">
            <v>2.4020000000000001</v>
          </cell>
          <cell r="U343">
            <v>2.4344999999999999</v>
          </cell>
          <cell r="V343">
            <v>2.4020000000000001</v>
          </cell>
          <cell r="W343">
            <v>2.4020000000000001</v>
          </cell>
          <cell r="X343">
            <v>1</v>
          </cell>
          <cell r="Y343">
            <v>2.0623</v>
          </cell>
          <cell r="Z343">
            <v>2.0623</v>
          </cell>
          <cell r="AA343">
            <v>2.1122999999999998</v>
          </cell>
          <cell r="AB343">
            <v>2.2486000000000002</v>
          </cell>
          <cell r="AC343">
            <v>2.1122999999999998</v>
          </cell>
          <cell r="AD343">
            <v>2.1122999999999998</v>
          </cell>
        </row>
        <row r="344">
          <cell r="O344">
            <v>35.090000000000231</v>
          </cell>
          <cell r="P344">
            <v>35.100000000000229</v>
          </cell>
          <cell r="Q344">
            <v>2.4988999999999999</v>
          </cell>
          <cell r="R344">
            <v>2.4988999999999999</v>
          </cell>
          <cell r="S344">
            <v>2.4622999999999999</v>
          </cell>
          <cell r="T344">
            <v>2.3946000000000001</v>
          </cell>
          <cell r="U344">
            <v>2.4268999999999998</v>
          </cell>
          <cell r="V344">
            <v>2.3946000000000001</v>
          </cell>
          <cell r="W344">
            <v>2.3946000000000001</v>
          </cell>
          <cell r="X344">
            <v>1</v>
          </cell>
          <cell r="Y344">
            <v>2.0548000000000002</v>
          </cell>
          <cell r="Z344">
            <v>2.0548000000000002</v>
          </cell>
          <cell r="AA344">
            <v>2.1052</v>
          </cell>
          <cell r="AB344">
            <v>2.2414000000000001</v>
          </cell>
          <cell r="AC344">
            <v>2.1052</v>
          </cell>
          <cell r="AD344">
            <v>2.1052</v>
          </cell>
        </row>
        <row r="345">
          <cell r="O345">
            <v>35.190000000000232</v>
          </cell>
          <cell r="P345">
            <v>35.20000000000023</v>
          </cell>
          <cell r="Q345">
            <v>2.4902000000000002</v>
          </cell>
          <cell r="R345">
            <v>2.4902000000000002</v>
          </cell>
          <cell r="S345">
            <v>2.4542000000000002</v>
          </cell>
          <cell r="T345">
            <v>2.3872</v>
          </cell>
          <cell r="U345">
            <v>2.4192</v>
          </cell>
          <cell r="V345">
            <v>2.3872</v>
          </cell>
          <cell r="W345">
            <v>2.3872</v>
          </cell>
          <cell r="X345">
            <v>1</v>
          </cell>
          <cell r="Y345">
            <v>2.0472999999999999</v>
          </cell>
          <cell r="Z345">
            <v>2.0472999999999999</v>
          </cell>
          <cell r="AA345">
            <v>2.0981999999999998</v>
          </cell>
          <cell r="AB345">
            <v>2.2343000000000002</v>
          </cell>
          <cell r="AC345">
            <v>2.0981999999999998</v>
          </cell>
          <cell r="AD345">
            <v>2.0981999999999998</v>
          </cell>
        </row>
        <row r="346">
          <cell r="O346">
            <v>35.290000000000234</v>
          </cell>
          <cell r="P346">
            <v>35.300000000000232</v>
          </cell>
          <cell r="Q346">
            <v>2.4815999999999998</v>
          </cell>
          <cell r="R346">
            <v>2.4815999999999998</v>
          </cell>
          <cell r="S346">
            <v>2.4462000000000002</v>
          </cell>
          <cell r="T346">
            <v>2.3797999999999999</v>
          </cell>
          <cell r="U346">
            <v>2.4117000000000002</v>
          </cell>
          <cell r="V346">
            <v>2.3797999999999999</v>
          </cell>
          <cell r="W346">
            <v>2.3797999999999999</v>
          </cell>
          <cell r="X346">
            <v>1</v>
          </cell>
          <cell r="Y346">
            <v>2.0398999999999998</v>
          </cell>
          <cell r="Z346">
            <v>2.0398999999999998</v>
          </cell>
          <cell r="AA346">
            <v>2.0912999999999999</v>
          </cell>
          <cell r="AB346">
            <v>2.2271999999999998</v>
          </cell>
          <cell r="AC346">
            <v>2.0912999999999999</v>
          </cell>
          <cell r="AD346">
            <v>2.0912999999999999</v>
          </cell>
        </row>
        <row r="347">
          <cell r="O347">
            <v>35.390000000000235</v>
          </cell>
          <cell r="P347">
            <v>35.400000000000233</v>
          </cell>
          <cell r="Q347">
            <v>2.4731000000000001</v>
          </cell>
          <cell r="R347">
            <v>2.4731000000000001</v>
          </cell>
          <cell r="S347">
            <v>2.4382999999999999</v>
          </cell>
          <cell r="T347">
            <v>2.3725000000000001</v>
          </cell>
          <cell r="U347">
            <v>2.4041999999999999</v>
          </cell>
          <cell r="V347">
            <v>2.3725000000000001</v>
          </cell>
          <cell r="W347">
            <v>2.3725000000000001</v>
          </cell>
          <cell r="X347">
            <v>1</v>
          </cell>
          <cell r="Y347">
            <v>2.0325000000000002</v>
          </cell>
          <cell r="Z347">
            <v>2.0325000000000002</v>
          </cell>
          <cell r="AA347">
            <v>2.0844999999999998</v>
          </cell>
          <cell r="AB347">
            <v>2.2202000000000002</v>
          </cell>
          <cell r="AC347">
            <v>2.0844999999999998</v>
          </cell>
          <cell r="AD347">
            <v>2.0844999999999998</v>
          </cell>
        </row>
        <row r="348">
          <cell r="O348">
            <v>35.490000000000236</v>
          </cell>
          <cell r="P348">
            <v>35.500000000000234</v>
          </cell>
          <cell r="Q348">
            <v>2.4647000000000001</v>
          </cell>
          <cell r="R348">
            <v>2.4647000000000001</v>
          </cell>
          <cell r="S348">
            <v>2.4304999999999999</v>
          </cell>
          <cell r="T348">
            <v>2.3652000000000002</v>
          </cell>
          <cell r="U348">
            <v>2.3967000000000001</v>
          </cell>
          <cell r="V348">
            <v>2.3652000000000002</v>
          </cell>
          <cell r="W348">
            <v>2.3652000000000002</v>
          </cell>
          <cell r="X348">
            <v>1</v>
          </cell>
          <cell r="Y348">
            <v>2.0251999999999999</v>
          </cell>
          <cell r="Z348">
            <v>2.0251999999999999</v>
          </cell>
          <cell r="AA348">
            <v>2.0775999999999999</v>
          </cell>
          <cell r="AB348">
            <v>2.2132000000000001</v>
          </cell>
          <cell r="AC348">
            <v>2.0775999999999999</v>
          </cell>
          <cell r="AD348">
            <v>2.0775999999999999</v>
          </cell>
        </row>
        <row r="349">
          <cell r="O349">
            <v>35.590000000000238</v>
          </cell>
          <cell r="P349">
            <v>35.600000000000236</v>
          </cell>
          <cell r="Q349">
            <v>2.4563000000000001</v>
          </cell>
          <cell r="R349">
            <v>2.4563000000000001</v>
          </cell>
          <cell r="S349">
            <v>2.4226999999999999</v>
          </cell>
          <cell r="T349">
            <v>2.3580999999999999</v>
          </cell>
          <cell r="U349">
            <v>2.3894000000000002</v>
          </cell>
          <cell r="V349">
            <v>2.3580999999999999</v>
          </cell>
          <cell r="W349">
            <v>2.3580999999999999</v>
          </cell>
          <cell r="X349">
            <v>1</v>
          </cell>
          <cell r="Y349">
            <v>2.0179999999999998</v>
          </cell>
          <cell r="Z349">
            <v>2.0179999999999998</v>
          </cell>
          <cell r="AA349">
            <v>2.0709</v>
          </cell>
          <cell r="AB349">
            <v>2.2063000000000001</v>
          </cell>
          <cell r="AC349">
            <v>2.0709</v>
          </cell>
          <cell r="AD349">
            <v>2.0709</v>
          </cell>
        </row>
        <row r="350">
          <cell r="O350">
            <v>35.690000000000239</v>
          </cell>
          <cell r="P350">
            <v>35.700000000000237</v>
          </cell>
          <cell r="Q350">
            <v>2.448</v>
          </cell>
          <cell r="R350">
            <v>2.448</v>
          </cell>
          <cell r="S350">
            <v>2.415</v>
          </cell>
          <cell r="T350">
            <v>2.3509000000000002</v>
          </cell>
          <cell r="U350">
            <v>2.3820000000000001</v>
          </cell>
          <cell r="V350">
            <v>2.3509000000000002</v>
          </cell>
          <cell r="W350">
            <v>2.3509000000000002</v>
          </cell>
          <cell r="X350">
            <v>1</v>
          </cell>
          <cell r="Y350">
            <v>2.0108999999999999</v>
          </cell>
          <cell r="Z350">
            <v>2.0108999999999999</v>
          </cell>
          <cell r="AA350">
            <v>2.0642</v>
          </cell>
          <cell r="AB350">
            <v>2.1995</v>
          </cell>
          <cell r="AC350">
            <v>2.0642</v>
          </cell>
          <cell r="AD350">
            <v>2.0642</v>
          </cell>
        </row>
        <row r="351">
          <cell r="O351">
            <v>35.790000000000241</v>
          </cell>
          <cell r="P351">
            <v>35.800000000000239</v>
          </cell>
          <cell r="Q351">
            <v>2.4397000000000002</v>
          </cell>
          <cell r="R351">
            <v>2.4397000000000002</v>
          </cell>
          <cell r="S351">
            <v>2.4073000000000002</v>
          </cell>
          <cell r="T351">
            <v>2.3437999999999999</v>
          </cell>
          <cell r="U351">
            <v>2.3746999999999998</v>
          </cell>
          <cell r="V351">
            <v>2.3437999999999999</v>
          </cell>
          <cell r="W351">
            <v>2.3437999999999999</v>
          </cell>
          <cell r="X351">
            <v>1</v>
          </cell>
          <cell r="Y351">
            <v>2.0038</v>
          </cell>
          <cell r="Z351">
            <v>2.0038</v>
          </cell>
          <cell r="AA351">
            <v>2.0575999999999999</v>
          </cell>
          <cell r="AB351">
            <v>2.1926999999999999</v>
          </cell>
          <cell r="AC351">
            <v>2.0575999999999999</v>
          </cell>
          <cell r="AD351">
            <v>2.0575999999999999</v>
          </cell>
        </row>
        <row r="352">
          <cell r="O352">
            <v>35.890000000000242</v>
          </cell>
          <cell r="P352">
            <v>35.90000000000024</v>
          </cell>
          <cell r="Q352">
            <v>2.4315000000000002</v>
          </cell>
          <cell r="R352">
            <v>2.4315000000000002</v>
          </cell>
          <cell r="S352">
            <v>2.3997000000000002</v>
          </cell>
          <cell r="T352">
            <v>2.3368000000000002</v>
          </cell>
          <cell r="U352">
            <v>2.3675000000000002</v>
          </cell>
          <cell r="V352">
            <v>2.3368000000000002</v>
          </cell>
          <cell r="W352">
            <v>2.3368000000000002</v>
          </cell>
          <cell r="X352">
            <v>1</v>
          </cell>
          <cell r="Y352">
            <v>1.9967999999999999</v>
          </cell>
          <cell r="Z352">
            <v>1.9967999999999999</v>
          </cell>
          <cell r="AA352">
            <v>2.0510000000000002</v>
          </cell>
          <cell r="AB352">
            <v>2.1859000000000002</v>
          </cell>
          <cell r="AC352">
            <v>2.0510000000000002</v>
          </cell>
          <cell r="AD352">
            <v>2.0510000000000002</v>
          </cell>
        </row>
        <row r="353">
          <cell r="O353">
            <v>35.990000000000244</v>
          </cell>
          <cell r="P353">
            <v>36.000000000000242</v>
          </cell>
          <cell r="Q353">
            <v>2.4234</v>
          </cell>
          <cell r="R353">
            <v>2.4234</v>
          </cell>
          <cell r="S353">
            <v>2.3921000000000001</v>
          </cell>
          <cell r="T353">
            <v>2.3298000000000001</v>
          </cell>
          <cell r="U353">
            <v>2.3603999999999998</v>
          </cell>
          <cell r="V353">
            <v>2.3298000000000001</v>
          </cell>
          <cell r="W353">
            <v>2.3298000000000001</v>
          </cell>
          <cell r="X353">
            <v>1</v>
          </cell>
          <cell r="Y353">
            <v>1.9898</v>
          </cell>
          <cell r="Z353">
            <v>1.9898</v>
          </cell>
          <cell r="AA353">
            <v>2.0444</v>
          </cell>
          <cell r="AB353">
            <v>2.1791999999999998</v>
          </cell>
          <cell r="AC353">
            <v>2.0444</v>
          </cell>
          <cell r="AD353">
            <v>2.0444</v>
          </cell>
        </row>
        <row r="354">
          <cell r="O354">
            <v>36.090000000000245</v>
          </cell>
          <cell r="P354">
            <v>36.100000000000243</v>
          </cell>
          <cell r="Q354">
            <v>2.4152999999999998</v>
          </cell>
          <cell r="R354">
            <v>2.4152999999999998</v>
          </cell>
          <cell r="S354">
            <v>2.3845999999999998</v>
          </cell>
          <cell r="T354">
            <v>2.3229000000000002</v>
          </cell>
          <cell r="U354">
            <v>2.3532999999999999</v>
          </cell>
          <cell r="V354">
            <v>2.3229000000000002</v>
          </cell>
          <cell r="W354">
            <v>2.3229000000000002</v>
          </cell>
          <cell r="X354">
            <v>1</v>
          </cell>
          <cell r="Y354">
            <v>1.9829000000000001</v>
          </cell>
          <cell r="Z354">
            <v>1.9829000000000001</v>
          </cell>
          <cell r="AA354">
            <v>2.0379999999999998</v>
          </cell>
          <cell r="AB354">
            <v>2.1726000000000001</v>
          </cell>
          <cell r="AC354">
            <v>2.0379999999999998</v>
          </cell>
          <cell r="AD354">
            <v>2.0379999999999998</v>
          </cell>
        </row>
        <row r="355">
          <cell r="O355">
            <v>36.190000000000246</v>
          </cell>
          <cell r="P355">
            <v>36.200000000000244</v>
          </cell>
          <cell r="Q355">
            <v>2.4073000000000002</v>
          </cell>
          <cell r="R355">
            <v>2.4073000000000002</v>
          </cell>
          <cell r="S355">
            <v>2.3772000000000002</v>
          </cell>
          <cell r="T355">
            <v>2.3159999999999998</v>
          </cell>
          <cell r="U355">
            <v>2.3462000000000001</v>
          </cell>
          <cell r="V355">
            <v>2.3159999999999998</v>
          </cell>
          <cell r="W355">
            <v>2.3159999999999998</v>
          </cell>
          <cell r="X355">
            <v>1</v>
          </cell>
          <cell r="Y355">
            <v>1.9761</v>
          </cell>
          <cell r="Z355">
            <v>1.9761</v>
          </cell>
          <cell r="AA355">
            <v>2.0314999999999999</v>
          </cell>
          <cell r="AB355">
            <v>2.1659999999999999</v>
          </cell>
          <cell r="AC355">
            <v>2.0314999999999999</v>
          </cell>
          <cell r="AD355">
            <v>2.0314999999999999</v>
          </cell>
        </row>
        <row r="356">
          <cell r="O356">
            <v>36.290000000000248</v>
          </cell>
          <cell r="P356">
            <v>36.300000000000246</v>
          </cell>
          <cell r="Q356">
            <v>2.3994</v>
          </cell>
          <cell r="R356">
            <v>2.3994</v>
          </cell>
          <cell r="S356">
            <v>2.3698000000000001</v>
          </cell>
          <cell r="T356">
            <v>2.3092000000000001</v>
          </cell>
          <cell r="U356">
            <v>2.3391999999999999</v>
          </cell>
          <cell r="V356">
            <v>2.3092000000000001</v>
          </cell>
          <cell r="W356">
            <v>2.3092000000000001</v>
          </cell>
          <cell r="X356">
            <v>1</v>
          </cell>
          <cell r="Y356">
            <v>1.9693000000000001</v>
          </cell>
          <cell r="Z356">
            <v>1.9693000000000001</v>
          </cell>
          <cell r="AA356">
            <v>2.0251000000000001</v>
          </cell>
          <cell r="AB356">
            <v>2.1594000000000002</v>
          </cell>
          <cell r="AC356">
            <v>2.0251000000000001</v>
          </cell>
          <cell r="AD356">
            <v>2.0251000000000001</v>
          </cell>
        </row>
        <row r="357">
          <cell r="O357">
            <v>36.390000000000249</v>
          </cell>
          <cell r="P357">
            <v>36.400000000000247</v>
          </cell>
          <cell r="Q357">
            <v>2.3915999999999999</v>
          </cell>
          <cell r="R357">
            <v>2.3915999999999999</v>
          </cell>
          <cell r="S357">
            <v>2.3624999999999998</v>
          </cell>
          <cell r="T357">
            <v>2.3024</v>
          </cell>
          <cell r="U357">
            <v>2.3321999999999998</v>
          </cell>
          <cell r="V357">
            <v>2.3024</v>
          </cell>
          <cell r="W357">
            <v>2.3024</v>
          </cell>
          <cell r="X357">
            <v>1</v>
          </cell>
          <cell r="Y357">
            <v>1.9625999999999999</v>
          </cell>
          <cell r="Z357">
            <v>1.9625999999999999</v>
          </cell>
          <cell r="AA357">
            <v>2.0188000000000001</v>
          </cell>
          <cell r="AB357">
            <v>2.153</v>
          </cell>
          <cell r="AC357">
            <v>2.0188000000000001</v>
          </cell>
          <cell r="AD357">
            <v>2.0188000000000001</v>
          </cell>
        </row>
        <row r="358">
          <cell r="O358">
            <v>36.490000000000251</v>
          </cell>
          <cell r="P358">
            <v>36.500000000000249</v>
          </cell>
          <cell r="Q358">
            <v>2.3837999999999999</v>
          </cell>
          <cell r="R358">
            <v>2.3837999999999999</v>
          </cell>
          <cell r="S358">
            <v>2.3552</v>
          </cell>
          <cell r="T358">
            <v>2.2957000000000001</v>
          </cell>
          <cell r="U358">
            <v>2.3252999999999999</v>
          </cell>
          <cell r="V358">
            <v>2.2957000000000001</v>
          </cell>
          <cell r="W358">
            <v>2.2957000000000001</v>
          </cell>
          <cell r="X358">
            <v>1</v>
          </cell>
          <cell r="Y358">
            <v>1.9559</v>
          </cell>
          <cell r="Z358">
            <v>1.9559</v>
          </cell>
          <cell r="AA358">
            <v>2.0125999999999999</v>
          </cell>
          <cell r="AB358">
            <v>2.1465000000000001</v>
          </cell>
          <cell r="AC358">
            <v>2.0125999999999999</v>
          </cell>
          <cell r="AD358">
            <v>2.0125999999999999</v>
          </cell>
        </row>
        <row r="359">
          <cell r="O359">
            <v>36.590000000000252</v>
          </cell>
          <cell r="P359">
            <v>36.60000000000025</v>
          </cell>
          <cell r="Q359">
            <v>2.3759999999999999</v>
          </cell>
          <cell r="R359">
            <v>2.3759999999999999</v>
          </cell>
          <cell r="S359">
            <v>2.3479999999999999</v>
          </cell>
          <cell r="T359">
            <v>2.2890999999999999</v>
          </cell>
          <cell r="U359">
            <v>2.3184999999999998</v>
          </cell>
          <cell r="V359">
            <v>2.2890999999999999</v>
          </cell>
          <cell r="W359">
            <v>2.2890999999999999</v>
          </cell>
          <cell r="X359">
            <v>1</v>
          </cell>
          <cell r="Y359">
            <v>1.9493</v>
          </cell>
          <cell r="Z359">
            <v>1.9493</v>
          </cell>
          <cell r="AA359">
            <v>2.0063</v>
          </cell>
          <cell r="AB359">
            <v>2.1400999999999999</v>
          </cell>
          <cell r="AC359">
            <v>2.0063</v>
          </cell>
          <cell r="AD359">
            <v>2.0063</v>
          </cell>
        </row>
        <row r="360">
          <cell r="O360">
            <v>36.690000000000254</v>
          </cell>
          <cell r="P360">
            <v>36.700000000000252</v>
          </cell>
          <cell r="Q360">
            <v>2.3683000000000001</v>
          </cell>
          <cell r="R360">
            <v>2.3683000000000001</v>
          </cell>
          <cell r="S360">
            <v>2.3409</v>
          </cell>
          <cell r="T360">
            <v>2.2824</v>
          </cell>
          <cell r="U360">
            <v>2.3117000000000001</v>
          </cell>
          <cell r="V360">
            <v>2.2824</v>
          </cell>
          <cell r="W360">
            <v>2.2824</v>
          </cell>
          <cell r="X360">
            <v>1</v>
          </cell>
          <cell r="Y360">
            <v>1.9427000000000001</v>
          </cell>
          <cell r="Z360">
            <v>1.9427000000000001</v>
          </cell>
          <cell r="AA360">
            <v>2.0002</v>
          </cell>
          <cell r="AB360">
            <v>2.1337999999999999</v>
          </cell>
          <cell r="AC360">
            <v>2.0002</v>
          </cell>
          <cell r="AD360">
            <v>2.0002</v>
          </cell>
        </row>
        <row r="361">
          <cell r="O361">
            <v>36.790000000000255</v>
          </cell>
          <cell r="P361">
            <v>36.800000000000253</v>
          </cell>
          <cell r="Q361">
            <v>2.3607</v>
          </cell>
          <cell r="R361">
            <v>2.3607</v>
          </cell>
          <cell r="S361">
            <v>2.3338000000000001</v>
          </cell>
          <cell r="T361">
            <v>2.2759</v>
          </cell>
          <cell r="U361">
            <v>2.3048999999999999</v>
          </cell>
          <cell r="V361">
            <v>2.2759</v>
          </cell>
          <cell r="W361">
            <v>2.2759</v>
          </cell>
          <cell r="X361">
            <v>1</v>
          </cell>
          <cell r="Y361">
            <v>1.9361999999999999</v>
          </cell>
          <cell r="Z361">
            <v>1.9361999999999999</v>
          </cell>
          <cell r="AA361">
            <v>1.994</v>
          </cell>
          <cell r="AB361">
            <v>2.1274999999999999</v>
          </cell>
          <cell r="AC361">
            <v>1.994</v>
          </cell>
          <cell r="AD361">
            <v>1.994</v>
          </cell>
        </row>
        <row r="362">
          <cell r="O362">
            <v>36.890000000000256</v>
          </cell>
          <cell r="P362">
            <v>36.900000000000254</v>
          </cell>
          <cell r="Q362">
            <v>2.3531</v>
          </cell>
          <cell r="R362">
            <v>2.3531</v>
          </cell>
          <cell r="S362">
            <v>2.3267000000000002</v>
          </cell>
          <cell r="T362">
            <v>2.2692999999999999</v>
          </cell>
          <cell r="U362">
            <v>2.2982</v>
          </cell>
          <cell r="V362">
            <v>2.2692999999999999</v>
          </cell>
          <cell r="W362">
            <v>2.2692999999999999</v>
          </cell>
          <cell r="X362">
            <v>1</v>
          </cell>
          <cell r="Y362">
            <v>1.9298</v>
          </cell>
          <cell r="Z362">
            <v>1.9298</v>
          </cell>
          <cell r="AA362">
            <v>1.988</v>
          </cell>
          <cell r="AB362">
            <v>2.1212</v>
          </cell>
          <cell r="AC362">
            <v>1.988</v>
          </cell>
          <cell r="AD362">
            <v>1.988</v>
          </cell>
        </row>
        <row r="363">
          <cell r="O363">
            <v>36.990000000000258</v>
          </cell>
          <cell r="P363">
            <v>37.000000000000256</v>
          </cell>
          <cell r="Q363">
            <v>2.3456000000000001</v>
          </cell>
          <cell r="R363">
            <v>2.3456000000000001</v>
          </cell>
          <cell r="S363">
            <v>2.3197000000000001</v>
          </cell>
          <cell r="T363">
            <v>2.2629000000000001</v>
          </cell>
          <cell r="U363">
            <v>2.2915999999999999</v>
          </cell>
          <cell r="V363">
            <v>2.2629000000000001</v>
          </cell>
          <cell r="W363">
            <v>2.2629000000000001</v>
          </cell>
          <cell r="X363">
            <v>1</v>
          </cell>
          <cell r="Y363">
            <v>1.9234</v>
          </cell>
          <cell r="Z363">
            <v>1.9234</v>
          </cell>
          <cell r="AA363">
            <v>1.9819</v>
          </cell>
          <cell r="AB363">
            <v>2.1150000000000002</v>
          </cell>
          <cell r="AC363">
            <v>1.9819</v>
          </cell>
          <cell r="AD363">
            <v>1.9819</v>
          </cell>
        </row>
        <row r="364">
          <cell r="O364">
            <v>37.090000000000259</v>
          </cell>
          <cell r="P364">
            <v>37.100000000000257</v>
          </cell>
          <cell r="Q364">
            <v>2.3382000000000001</v>
          </cell>
          <cell r="R364">
            <v>2.3382000000000001</v>
          </cell>
          <cell r="S364">
            <v>2.3128000000000002</v>
          </cell>
          <cell r="T364">
            <v>2.2564000000000002</v>
          </cell>
          <cell r="U364">
            <v>2.2850000000000001</v>
          </cell>
          <cell r="V364">
            <v>2.2564000000000002</v>
          </cell>
          <cell r="W364">
            <v>2.2564000000000002</v>
          </cell>
          <cell r="X364">
            <v>1</v>
          </cell>
          <cell r="Y364">
            <v>1.9171</v>
          </cell>
          <cell r="Z364">
            <v>1.9171</v>
          </cell>
          <cell r="AA364">
            <v>1.976</v>
          </cell>
          <cell r="AB364">
            <v>2.1089000000000002</v>
          </cell>
          <cell r="AC364">
            <v>1.976</v>
          </cell>
          <cell r="AD364">
            <v>1.976</v>
          </cell>
        </row>
        <row r="365">
          <cell r="O365">
            <v>37.190000000000261</v>
          </cell>
          <cell r="P365">
            <v>37.200000000000259</v>
          </cell>
          <cell r="Q365">
            <v>2.3308</v>
          </cell>
          <cell r="R365">
            <v>2.3308</v>
          </cell>
          <cell r="S365">
            <v>2.3058999999999998</v>
          </cell>
          <cell r="T365">
            <v>2.2501000000000002</v>
          </cell>
          <cell r="U365">
            <v>2.2784</v>
          </cell>
          <cell r="V365">
            <v>2.2501000000000002</v>
          </cell>
          <cell r="W365">
            <v>2.2501000000000002</v>
          </cell>
          <cell r="X365">
            <v>1</v>
          </cell>
          <cell r="Y365">
            <v>1.9108000000000001</v>
          </cell>
          <cell r="Z365">
            <v>1.9108000000000001</v>
          </cell>
          <cell r="AA365">
            <v>1.97</v>
          </cell>
          <cell r="AB365">
            <v>2.1027999999999998</v>
          </cell>
          <cell r="AC365">
            <v>1.97</v>
          </cell>
          <cell r="AD365">
            <v>1.97</v>
          </cell>
        </row>
        <row r="366">
          <cell r="O366">
            <v>37.290000000000262</v>
          </cell>
          <cell r="P366">
            <v>37.30000000000026</v>
          </cell>
          <cell r="Q366">
            <v>2.3235000000000001</v>
          </cell>
          <cell r="R366">
            <v>2.3235000000000001</v>
          </cell>
          <cell r="S366">
            <v>2.2989999999999999</v>
          </cell>
          <cell r="T366">
            <v>2.2437</v>
          </cell>
          <cell r="U366">
            <v>2.2719</v>
          </cell>
          <cell r="V366">
            <v>2.2437</v>
          </cell>
          <cell r="W366">
            <v>2.2437</v>
          </cell>
          <cell r="X366">
            <v>1</v>
          </cell>
          <cell r="Y366">
            <v>1.9046000000000001</v>
          </cell>
          <cell r="Z366">
            <v>1.9046000000000001</v>
          </cell>
          <cell r="AA366">
            <v>1.9641</v>
          </cell>
          <cell r="AB366">
            <v>2.0966999999999998</v>
          </cell>
          <cell r="AC366">
            <v>1.9641</v>
          </cell>
          <cell r="AD366">
            <v>1.9641</v>
          </cell>
        </row>
        <row r="367">
          <cell r="O367">
            <v>37.390000000000263</v>
          </cell>
          <cell r="P367">
            <v>37.400000000000261</v>
          </cell>
          <cell r="Q367">
            <v>2.3161999999999998</v>
          </cell>
          <cell r="R367">
            <v>2.3161999999999998</v>
          </cell>
          <cell r="S367">
            <v>2.2921999999999998</v>
          </cell>
          <cell r="T367">
            <v>2.2374000000000001</v>
          </cell>
          <cell r="U367">
            <v>2.2654999999999998</v>
          </cell>
          <cell r="V367">
            <v>2.2374000000000001</v>
          </cell>
          <cell r="W367">
            <v>2.2374000000000001</v>
          </cell>
          <cell r="X367">
            <v>1</v>
          </cell>
          <cell r="Y367">
            <v>1.8984000000000001</v>
          </cell>
          <cell r="Z367">
            <v>1.8984000000000001</v>
          </cell>
          <cell r="AA367">
            <v>1.9582999999999999</v>
          </cell>
          <cell r="AB367">
            <v>2.0907</v>
          </cell>
          <cell r="AC367">
            <v>1.9582999999999999</v>
          </cell>
          <cell r="AD367">
            <v>1.9582999999999999</v>
          </cell>
        </row>
        <row r="368">
          <cell r="O368">
            <v>37.490000000000265</v>
          </cell>
          <cell r="P368">
            <v>37.500000000000263</v>
          </cell>
          <cell r="Q368">
            <v>2.3090000000000002</v>
          </cell>
          <cell r="R368">
            <v>2.3090000000000002</v>
          </cell>
          <cell r="S368">
            <v>2.2854999999999999</v>
          </cell>
          <cell r="T368">
            <v>2.2311999999999999</v>
          </cell>
          <cell r="U368">
            <v>2.2591000000000001</v>
          </cell>
          <cell r="V368">
            <v>2.2311999999999999</v>
          </cell>
          <cell r="W368">
            <v>2.2311999999999999</v>
          </cell>
          <cell r="X368">
            <v>1</v>
          </cell>
          <cell r="Y368">
            <v>1.8923000000000001</v>
          </cell>
          <cell r="Z368">
            <v>1.8923000000000001</v>
          </cell>
          <cell r="AA368">
            <v>1.9524999999999999</v>
          </cell>
          <cell r="AB368">
            <v>2.0847000000000002</v>
          </cell>
          <cell r="AC368">
            <v>1.9524999999999999</v>
          </cell>
          <cell r="AD368">
            <v>1.9524999999999999</v>
          </cell>
        </row>
        <row r="369">
          <cell r="O369">
            <v>37.590000000000266</v>
          </cell>
          <cell r="P369">
            <v>37.600000000000264</v>
          </cell>
          <cell r="Q369">
            <v>2.3018000000000001</v>
          </cell>
          <cell r="R369">
            <v>2.3018000000000001</v>
          </cell>
          <cell r="S369">
            <v>2.2787999999999999</v>
          </cell>
          <cell r="T369">
            <v>2.2250000000000001</v>
          </cell>
          <cell r="U369">
            <v>2.2526999999999999</v>
          </cell>
          <cell r="V369">
            <v>2.2250000000000001</v>
          </cell>
          <cell r="W369">
            <v>2.2250000000000001</v>
          </cell>
          <cell r="X369">
            <v>1</v>
          </cell>
          <cell r="Y369">
            <v>1.8862000000000001</v>
          </cell>
          <cell r="Z369">
            <v>1.8862000000000001</v>
          </cell>
          <cell r="AA369">
            <v>1.9468000000000001</v>
          </cell>
          <cell r="AB369">
            <v>2.0788000000000002</v>
          </cell>
          <cell r="AC369">
            <v>1.9468000000000001</v>
          </cell>
          <cell r="AD369">
            <v>1.9468000000000001</v>
          </cell>
        </row>
        <row r="370">
          <cell r="O370">
            <v>37.690000000000268</v>
          </cell>
          <cell r="P370">
            <v>37.700000000000266</v>
          </cell>
          <cell r="Q370">
            <v>2.2947000000000002</v>
          </cell>
          <cell r="R370">
            <v>2.2947000000000002</v>
          </cell>
          <cell r="S370">
            <v>2.2722000000000002</v>
          </cell>
          <cell r="T370">
            <v>2.2187999999999999</v>
          </cell>
          <cell r="U370">
            <v>2.2464</v>
          </cell>
          <cell r="V370">
            <v>2.2187999999999999</v>
          </cell>
          <cell r="W370">
            <v>2.2187999999999999</v>
          </cell>
          <cell r="X370">
            <v>1</v>
          </cell>
          <cell r="Y370">
            <v>1.8802000000000001</v>
          </cell>
          <cell r="Z370">
            <v>1.8802000000000001</v>
          </cell>
          <cell r="AA370">
            <v>1.9411</v>
          </cell>
          <cell r="AB370">
            <v>2.0729000000000002</v>
          </cell>
          <cell r="AC370">
            <v>1.9411</v>
          </cell>
          <cell r="AD370">
            <v>1.9411</v>
          </cell>
        </row>
        <row r="371">
          <cell r="O371">
            <v>37.790000000000269</v>
          </cell>
          <cell r="P371">
            <v>37.800000000000267</v>
          </cell>
          <cell r="Q371">
            <v>2.2877000000000001</v>
          </cell>
          <cell r="R371">
            <v>2.2877000000000001</v>
          </cell>
          <cell r="S371">
            <v>2.2656000000000001</v>
          </cell>
          <cell r="T371">
            <v>2.2126999999999999</v>
          </cell>
          <cell r="U371">
            <v>2.2401</v>
          </cell>
          <cell r="V371">
            <v>2.2126999999999999</v>
          </cell>
          <cell r="W371">
            <v>2.2126999999999999</v>
          </cell>
          <cell r="X371">
            <v>1</v>
          </cell>
          <cell r="Y371">
            <v>1.8742000000000001</v>
          </cell>
          <cell r="Z371">
            <v>1.8742000000000001</v>
          </cell>
          <cell r="AA371">
            <v>1.9354</v>
          </cell>
          <cell r="AB371">
            <v>2.0670999999999999</v>
          </cell>
          <cell r="AC371">
            <v>1.9354</v>
          </cell>
          <cell r="AD371">
            <v>1.9354</v>
          </cell>
        </row>
        <row r="372">
          <cell r="O372">
            <v>37.890000000000271</v>
          </cell>
          <cell r="P372">
            <v>37.900000000000269</v>
          </cell>
          <cell r="Q372">
            <v>2.2806000000000002</v>
          </cell>
          <cell r="R372">
            <v>2.2806000000000002</v>
          </cell>
          <cell r="S372">
            <v>2.2589999999999999</v>
          </cell>
          <cell r="T372">
            <v>2.2065999999999999</v>
          </cell>
          <cell r="U372">
            <v>2.2339000000000002</v>
          </cell>
          <cell r="V372">
            <v>2.2065999999999999</v>
          </cell>
          <cell r="W372">
            <v>2.2065999999999999</v>
          </cell>
          <cell r="X372">
            <v>1</v>
          </cell>
          <cell r="Y372">
            <v>1.8683000000000001</v>
          </cell>
          <cell r="Z372">
            <v>1.8683000000000001</v>
          </cell>
          <cell r="AA372">
            <v>1.9298</v>
          </cell>
          <cell r="AB372">
            <v>2.0613000000000001</v>
          </cell>
          <cell r="AC372">
            <v>1.9298</v>
          </cell>
          <cell r="AD372">
            <v>1.9298</v>
          </cell>
        </row>
        <row r="373">
          <cell r="O373">
            <v>37.990000000000272</v>
          </cell>
          <cell r="P373">
            <v>38.00000000000027</v>
          </cell>
          <cell r="Q373">
            <v>2.2736999999999998</v>
          </cell>
          <cell r="R373">
            <v>2.2736999999999998</v>
          </cell>
          <cell r="S373">
            <v>2.2524999999999999</v>
          </cell>
          <cell r="T373">
            <v>2.2006000000000001</v>
          </cell>
          <cell r="U373">
            <v>2.2277</v>
          </cell>
          <cell r="V373">
            <v>2.2006000000000001</v>
          </cell>
          <cell r="W373">
            <v>2.2006000000000001</v>
          </cell>
          <cell r="X373">
            <v>1</v>
          </cell>
          <cell r="Y373">
            <v>1.8625</v>
          </cell>
          <cell r="Z373">
            <v>1.8625</v>
          </cell>
          <cell r="AA373">
            <v>1.9241999999999999</v>
          </cell>
          <cell r="AB373">
            <v>2.0554999999999999</v>
          </cell>
          <cell r="AC373">
            <v>1.9241999999999999</v>
          </cell>
          <cell r="AD373">
            <v>1.9241999999999999</v>
          </cell>
        </row>
        <row r="374">
          <cell r="O374">
            <v>38.090000000000273</v>
          </cell>
          <cell r="P374">
            <v>38.100000000000271</v>
          </cell>
          <cell r="Q374">
            <v>2.2667999999999999</v>
          </cell>
          <cell r="R374">
            <v>2.2667999999999999</v>
          </cell>
          <cell r="S374">
            <v>2.2461000000000002</v>
          </cell>
          <cell r="T374">
            <v>2.1945999999999999</v>
          </cell>
          <cell r="U374">
            <v>2.2216</v>
          </cell>
          <cell r="V374">
            <v>2.1945999999999999</v>
          </cell>
          <cell r="W374">
            <v>2.1945999999999999</v>
          </cell>
          <cell r="X374">
            <v>1</v>
          </cell>
          <cell r="Y374">
            <v>1.8566</v>
          </cell>
          <cell r="Z374">
            <v>1.8566</v>
          </cell>
          <cell r="AA374">
            <v>1.9187000000000001</v>
          </cell>
          <cell r="AB374">
            <v>2.0497999999999998</v>
          </cell>
          <cell r="AC374">
            <v>1.9187000000000001</v>
          </cell>
          <cell r="AD374">
            <v>1.9187000000000001</v>
          </cell>
        </row>
        <row r="375">
          <cell r="O375">
            <v>38.190000000000275</v>
          </cell>
          <cell r="P375">
            <v>38.200000000000273</v>
          </cell>
          <cell r="Q375">
            <v>2.2599999999999998</v>
          </cell>
          <cell r="R375">
            <v>2.2599999999999998</v>
          </cell>
          <cell r="S375">
            <v>2.2397</v>
          </cell>
          <cell r="T375">
            <v>2.1886999999999999</v>
          </cell>
          <cell r="U375">
            <v>2.2155</v>
          </cell>
          <cell r="V375">
            <v>2.1886999999999999</v>
          </cell>
          <cell r="W375">
            <v>2.1886999999999999</v>
          </cell>
          <cell r="X375">
            <v>1</v>
          </cell>
          <cell r="Y375">
            <v>1.8509</v>
          </cell>
          <cell r="Z375">
            <v>1.8509</v>
          </cell>
          <cell r="AA375">
            <v>1.9132</v>
          </cell>
          <cell r="AB375">
            <v>2.0440999999999998</v>
          </cell>
          <cell r="AC375">
            <v>1.9132</v>
          </cell>
          <cell r="AD375">
            <v>1.9132</v>
          </cell>
        </row>
        <row r="376">
          <cell r="O376">
            <v>38.290000000000276</v>
          </cell>
          <cell r="P376">
            <v>38.300000000000274</v>
          </cell>
          <cell r="Q376">
            <v>2.2532000000000001</v>
          </cell>
          <cell r="R376">
            <v>2.2532000000000001</v>
          </cell>
          <cell r="S376">
            <v>2.2332999999999998</v>
          </cell>
          <cell r="T376">
            <v>2.1827999999999999</v>
          </cell>
          <cell r="U376">
            <v>2.2094</v>
          </cell>
          <cell r="V376">
            <v>2.1827999999999999</v>
          </cell>
          <cell r="W376">
            <v>2.1827999999999999</v>
          </cell>
          <cell r="X376">
            <v>1</v>
          </cell>
          <cell r="Y376">
            <v>1.8451</v>
          </cell>
          <cell r="Z376">
            <v>1.8451</v>
          </cell>
          <cell r="AA376">
            <v>1.9077</v>
          </cell>
          <cell r="AB376">
            <v>2.0385</v>
          </cell>
          <cell r="AC376">
            <v>1.9077</v>
          </cell>
          <cell r="AD376">
            <v>1.9077</v>
          </cell>
        </row>
        <row r="377">
          <cell r="O377">
            <v>38.390000000000278</v>
          </cell>
          <cell r="P377">
            <v>38.400000000000276</v>
          </cell>
          <cell r="Q377">
            <v>2.2464</v>
          </cell>
          <cell r="R377">
            <v>2.2464</v>
          </cell>
          <cell r="S377">
            <v>2.2269999999999999</v>
          </cell>
          <cell r="T377">
            <v>2.1768999999999998</v>
          </cell>
          <cell r="U377">
            <v>2.2033999999999998</v>
          </cell>
          <cell r="V377">
            <v>2.1768999999999998</v>
          </cell>
          <cell r="W377">
            <v>2.1768999999999998</v>
          </cell>
          <cell r="X377">
            <v>1</v>
          </cell>
          <cell r="Y377">
            <v>1.8394999999999999</v>
          </cell>
          <cell r="Z377">
            <v>1.8394999999999999</v>
          </cell>
          <cell r="AA377">
            <v>1.9023000000000001</v>
          </cell>
          <cell r="AB377">
            <v>2.0329000000000002</v>
          </cell>
          <cell r="AC377">
            <v>1.9023000000000001</v>
          </cell>
          <cell r="AD377">
            <v>1.9023000000000001</v>
          </cell>
        </row>
        <row r="378">
          <cell r="O378">
            <v>38.490000000000279</v>
          </cell>
          <cell r="P378">
            <v>38.500000000000277</v>
          </cell>
          <cell r="Q378">
            <v>2.2397</v>
          </cell>
          <cell r="R378">
            <v>2.2397</v>
          </cell>
          <cell r="S378">
            <v>2.2206999999999999</v>
          </cell>
          <cell r="T378">
            <v>2.1711</v>
          </cell>
          <cell r="U378">
            <v>2.1974</v>
          </cell>
          <cell r="V378">
            <v>2.1711</v>
          </cell>
          <cell r="W378">
            <v>2.1711</v>
          </cell>
          <cell r="X378">
            <v>1</v>
          </cell>
          <cell r="Y378">
            <v>1.8338000000000001</v>
          </cell>
          <cell r="Z378">
            <v>1.8338000000000001</v>
          </cell>
          <cell r="AA378">
            <v>1.897</v>
          </cell>
          <cell r="AB378">
            <v>2.0274000000000001</v>
          </cell>
          <cell r="AC378">
            <v>1.897</v>
          </cell>
          <cell r="AD378">
            <v>1.897</v>
          </cell>
        </row>
        <row r="379">
          <cell r="O379">
            <v>38.590000000000281</v>
          </cell>
          <cell r="P379">
            <v>38.600000000000279</v>
          </cell>
          <cell r="Q379">
            <v>2.2330999999999999</v>
          </cell>
          <cell r="R379">
            <v>2.2330999999999999</v>
          </cell>
          <cell r="S379">
            <v>2.2145000000000001</v>
          </cell>
          <cell r="T379">
            <v>2.1652999999999998</v>
          </cell>
          <cell r="U379">
            <v>2.1915</v>
          </cell>
          <cell r="V379">
            <v>2.1652999999999998</v>
          </cell>
          <cell r="W379">
            <v>2.1652999999999998</v>
          </cell>
          <cell r="X379">
            <v>1</v>
          </cell>
          <cell r="Y379">
            <v>1.8282</v>
          </cell>
          <cell r="Z379">
            <v>1.8282</v>
          </cell>
          <cell r="AA379">
            <v>1.8916999999999999</v>
          </cell>
          <cell r="AB379">
            <v>2.0219</v>
          </cell>
          <cell r="AC379">
            <v>1.8916999999999999</v>
          </cell>
          <cell r="AD379">
            <v>1.8916999999999999</v>
          </cell>
        </row>
        <row r="380">
          <cell r="O380">
            <v>38.690000000000282</v>
          </cell>
          <cell r="P380">
            <v>38.70000000000028</v>
          </cell>
          <cell r="Q380">
            <v>2.2265000000000001</v>
          </cell>
          <cell r="R380">
            <v>2.2265000000000001</v>
          </cell>
          <cell r="S380">
            <v>2.2082999999999999</v>
          </cell>
          <cell r="T380">
            <v>2.1596000000000002</v>
          </cell>
          <cell r="U380">
            <v>2.1856</v>
          </cell>
          <cell r="V380">
            <v>2.1596000000000002</v>
          </cell>
          <cell r="W380">
            <v>2.1596000000000002</v>
          </cell>
          <cell r="X380">
            <v>1</v>
          </cell>
          <cell r="Y380">
            <v>1.8227</v>
          </cell>
          <cell r="Z380">
            <v>1.8227</v>
          </cell>
          <cell r="AA380">
            <v>1.8864000000000001</v>
          </cell>
          <cell r="AB380">
            <v>2.0164</v>
          </cell>
          <cell r="AC380">
            <v>1.8864000000000001</v>
          </cell>
          <cell r="AD380">
            <v>1.8864000000000001</v>
          </cell>
        </row>
        <row r="381">
          <cell r="O381">
            <v>38.790000000000283</v>
          </cell>
          <cell r="P381">
            <v>38.800000000000281</v>
          </cell>
          <cell r="Q381">
            <v>2.2199</v>
          </cell>
          <cell r="R381">
            <v>2.2199</v>
          </cell>
          <cell r="S381">
            <v>2.2021999999999999</v>
          </cell>
          <cell r="T381">
            <v>2.1539000000000001</v>
          </cell>
          <cell r="U381">
            <v>2.1798000000000002</v>
          </cell>
          <cell r="V381">
            <v>2.1539000000000001</v>
          </cell>
          <cell r="W381">
            <v>2.1539000000000001</v>
          </cell>
          <cell r="X381">
            <v>1</v>
          </cell>
          <cell r="Y381">
            <v>1.8171999999999999</v>
          </cell>
          <cell r="Z381">
            <v>1.8171999999999999</v>
          </cell>
          <cell r="AA381">
            <v>1.8811</v>
          </cell>
          <cell r="AB381">
            <v>2.0110000000000001</v>
          </cell>
          <cell r="AC381">
            <v>1.8811</v>
          </cell>
          <cell r="AD381">
            <v>1.8811</v>
          </cell>
        </row>
        <row r="382">
          <cell r="O382">
            <v>38.890000000000285</v>
          </cell>
          <cell r="P382">
            <v>38.900000000000283</v>
          </cell>
          <cell r="Q382">
            <v>2.2134</v>
          </cell>
          <cell r="R382">
            <v>2.2134</v>
          </cell>
          <cell r="S382">
            <v>2.1960999999999999</v>
          </cell>
          <cell r="T382">
            <v>2.1482000000000001</v>
          </cell>
          <cell r="U382">
            <v>2.1739000000000002</v>
          </cell>
          <cell r="V382">
            <v>2.1482000000000001</v>
          </cell>
          <cell r="W382">
            <v>2.1482000000000001</v>
          </cell>
          <cell r="X382">
            <v>1</v>
          </cell>
          <cell r="Y382">
            <v>1.8118000000000001</v>
          </cell>
          <cell r="Z382">
            <v>1.8118000000000001</v>
          </cell>
          <cell r="AA382">
            <v>1.8758999999999999</v>
          </cell>
          <cell r="AB382">
            <v>2.0055999999999998</v>
          </cell>
          <cell r="AC382">
            <v>1.8758999999999999</v>
          </cell>
          <cell r="AD382">
            <v>1.8758999999999999</v>
          </cell>
        </row>
        <row r="383">
          <cell r="O383">
            <v>38.990000000000286</v>
          </cell>
          <cell r="P383">
            <v>39.000000000000284</v>
          </cell>
          <cell r="Q383">
            <v>2.2069999999999999</v>
          </cell>
          <cell r="R383">
            <v>2.2069999999999999</v>
          </cell>
          <cell r="S383">
            <v>2.1901000000000002</v>
          </cell>
          <cell r="T383">
            <v>2.1425999999999998</v>
          </cell>
          <cell r="U383">
            <v>2.1682000000000001</v>
          </cell>
          <cell r="V383">
            <v>2.1425999999999998</v>
          </cell>
          <cell r="W383">
            <v>2.1425999999999998</v>
          </cell>
          <cell r="X383">
            <v>1</v>
          </cell>
          <cell r="Y383">
            <v>1.8064</v>
          </cell>
          <cell r="Z383">
            <v>1.8064</v>
          </cell>
          <cell r="AA383">
            <v>1.8708</v>
          </cell>
          <cell r="AB383">
            <v>2.0002</v>
          </cell>
          <cell r="AC383">
            <v>1.8708</v>
          </cell>
          <cell r="AD383">
            <v>1.8708</v>
          </cell>
        </row>
        <row r="384">
          <cell r="O384">
            <v>39.090000000000288</v>
          </cell>
          <cell r="P384">
            <v>39.100000000000286</v>
          </cell>
          <cell r="Q384">
            <v>2.2006000000000001</v>
          </cell>
          <cell r="R384">
            <v>2.2006000000000001</v>
          </cell>
          <cell r="S384">
            <v>2.1840999999999999</v>
          </cell>
          <cell r="T384">
            <v>2.137</v>
          </cell>
          <cell r="U384">
            <v>2.1625000000000001</v>
          </cell>
          <cell r="V384">
            <v>2.137</v>
          </cell>
          <cell r="W384">
            <v>2.137</v>
          </cell>
          <cell r="X384">
            <v>1</v>
          </cell>
          <cell r="Y384">
            <v>1.8009999999999999</v>
          </cell>
          <cell r="Z384">
            <v>1.8009999999999999</v>
          </cell>
          <cell r="AA384">
            <v>1.8656999999999999</v>
          </cell>
          <cell r="AB384">
            <v>1.9948999999999999</v>
          </cell>
          <cell r="AC384">
            <v>1.8656999999999999</v>
          </cell>
          <cell r="AD384">
            <v>1.8656999999999999</v>
          </cell>
        </row>
        <row r="385">
          <cell r="O385">
            <v>39.190000000000289</v>
          </cell>
          <cell r="P385">
            <v>39.200000000000287</v>
          </cell>
          <cell r="Q385">
            <v>2.1941999999999999</v>
          </cell>
          <cell r="R385">
            <v>2.1941999999999999</v>
          </cell>
          <cell r="S385">
            <v>2.1781000000000001</v>
          </cell>
          <cell r="T385">
            <v>2.1315</v>
          </cell>
          <cell r="U385">
            <v>2.1568000000000001</v>
          </cell>
          <cell r="V385">
            <v>2.1315</v>
          </cell>
          <cell r="W385">
            <v>2.1315</v>
          </cell>
          <cell r="X385">
            <v>1</v>
          </cell>
          <cell r="Y385">
            <v>1.7957000000000001</v>
          </cell>
          <cell r="Z385">
            <v>1.7957000000000001</v>
          </cell>
          <cell r="AA385">
            <v>1.8606</v>
          </cell>
          <cell r="AB385">
            <v>1.9897</v>
          </cell>
          <cell r="AC385">
            <v>1.8606</v>
          </cell>
          <cell r="AD385">
            <v>1.8606</v>
          </cell>
        </row>
        <row r="386">
          <cell r="O386">
            <v>39.29000000000029</v>
          </cell>
          <cell r="P386">
            <v>39.300000000000288</v>
          </cell>
          <cell r="Q386">
            <v>2.1879</v>
          </cell>
          <cell r="R386">
            <v>2.1879</v>
          </cell>
          <cell r="S386">
            <v>2.1722000000000001</v>
          </cell>
          <cell r="T386">
            <v>2.1259999999999999</v>
          </cell>
          <cell r="U386">
            <v>2.1511</v>
          </cell>
          <cell r="V386">
            <v>2.1259999999999999</v>
          </cell>
          <cell r="W386">
            <v>2.1259999999999999</v>
          </cell>
          <cell r="X386">
            <v>1</v>
          </cell>
          <cell r="Y386">
            <v>1.7904</v>
          </cell>
          <cell r="Z386">
            <v>1.7904</v>
          </cell>
          <cell r="AA386">
            <v>1.8554999999999999</v>
          </cell>
          <cell r="AB386">
            <v>1.9843999999999999</v>
          </cell>
          <cell r="AC386">
            <v>1.8554999999999999</v>
          </cell>
          <cell r="AD386">
            <v>1.8554999999999999</v>
          </cell>
        </row>
        <row r="387">
          <cell r="O387">
            <v>39.390000000000292</v>
          </cell>
          <cell r="P387">
            <v>39.40000000000029</v>
          </cell>
          <cell r="Q387">
            <v>2.1816</v>
          </cell>
          <cell r="R387">
            <v>2.1816</v>
          </cell>
          <cell r="S387">
            <v>2.1663000000000001</v>
          </cell>
          <cell r="T387">
            <v>2.1204999999999998</v>
          </cell>
          <cell r="U387">
            <v>2.1455000000000002</v>
          </cell>
          <cell r="V387">
            <v>2.1204999999999998</v>
          </cell>
          <cell r="W387">
            <v>2.1204999999999998</v>
          </cell>
          <cell r="X387">
            <v>1</v>
          </cell>
          <cell r="Y387">
            <v>1.7851999999999999</v>
          </cell>
          <cell r="Z387">
            <v>1.7851999999999999</v>
          </cell>
          <cell r="AA387">
            <v>1.8505</v>
          </cell>
          <cell r="AB387">
            <v>1.9792000000000001</v>
          </cell>
          <cell r="AC387">
            <v>1.8505</v>
          </cell>
          <cell r="AD387">
            <v>1.8505</v>
          </cell>
        </row>
        <row r="388">
          <cell r="O388">
            <v>39.490000000000293</v>
          </cell>
          <cell r="P388">
            <v>39.500000000000291</v>
          </cell>
          <cell r="Q388">
            <v>2.1753999999999998</v>
          </cell>
          <cell r="R388">
            <v>2.1753999999999998</v>
          </cell>
          <cell r="S388">
            <v>2.1604999999999999</v>
          </cell>
          <cell r="T388">
            <v>2.1151</v>
          </cell>
          <cell r="U388">
            <v>2.1398999999999999</v>
          </cell>
          <cell r="V388">
            <v>2.1151</v>
          </cell>
          <cell r="W388">
            <v>2.1151</v>
          </cell>
          <cell r="X388">
            <v>1</v>
          </cell>
          <cell r="Y388">
            <v>1.78</v>
          </cell>
          <cell r="Z388">
            <v>1.78</v>
          </cell>
          <cell r="AA388">
            <v>1.8454999999999999</v>
          </cell>
          <cell r="AB388">
            <v>1.9741</v>
          </cell>
          <cell r="AC388">
            <v>1.8454999999999999</v>
          </cell>
          <cell r="AD388">
            <v>1.8454999999999999</v>
          </cell>
        </row>
        <row r="389">
          <cell r="O389">
            <v>39.590000000000295</v>
          </cell>
          <cell r="P389">
            <v>39.600000000000293</v>
          </cell>
          <cell r="Q389">
            <v>2.1692</v>
          </cell>
          <cell r="R389">
            <v>2.1692</v>
          </cell>
          <cell r="S389">
            <v>2.1547000000000001</v>
          </cell>
          <cell r="T389">
            <v>2.1097000000000001</v>
          </cell>
          <cell r="U389">
            <v>2.1343999999999999</v>
          </cell>
          <cell r="V389">
            <v>2.1097000000000001</v>
          </cell>
          <cell r="W389">
            <v>2.1097000000000001</v>
          </cell>
          <cell r="X389">
            <v>1</v>
          </cell>
          <cell r="Y389">
            <v>1.7747999999999999</v>
          </cell>
          <cell r="Z389">
            <v>1.7747999999999999</v>
          </cell>
          <cell r="AA389">
            <v>1.8406</v>
          </cell>
          <cell r="AB389">
            <v>1.9689000000000001</v>
          </cell>
          <cell r="AC389">
            <v>1.8406</v>
          </cell>
          <cell r="AD389">
            <v>1.8406</v>
          </cell>
        </row>
        <row r="390">
          <cell r="O390">
            <v>39.690000000000296</v>
          </cell>
          <cell r="P390">
            <v>39.700000000000294</v>
          </cell>
          <cell r="Q390">
            <v>2.1631</v>
          </cell>
          <cell r="R390">
            <v>2.1631</v>
          </cell>
          <cell r="S390">
            <v>2.1488999999999998</v>
          </cell>
          <cell r="T390">
            <v>2.1042999999999998</v>
          </cell>
          <cell r="U390">
            <v>2.1288999999999998</v>
          </cell>
          <cell r="V390">
            <v>2.1042999999999998</v>
          </cell>
          <cell r="W390">
            <v>2.1042999999999998</v>
          </cell>
          <cell r="X390">
            <v>1</v>
          </cell>
          <cell r="Y390">
            <v>1.7697000000000001</v>
          </cell>
          <cell r="Z390">
            <v>1.7697000000000001</v>
          </cell>
          <cell r="AA390">
            <v>1.8357000000000001</v>
          </cell>
          <cell r="AB390">
            <v>1.9638</v>
          </cell>
          <cell r="AC390">
            <v>1.8357000000000001</v>
          </cell>
          <cell r="AD390">
            <v>1.8357000000000001</v>
          </cell>
        </row>
        <row r="391">
          <cell r="O391">
            <v>39.790000000000298</v>
          </cell>
          <cell r="P391">
            <v>39.800000000000296</v>
          </cell>
          <cell r="Q391">
            <v>2.157</v>
          </cell>
          <cell r="R391">
            <v>2.157</v>
          </cell>
          <cell r="S391">
            <v>2.1432000000000002</v>
          </cell>
          <cell r="T391">
            <v>2.0990000000000002</v>
          </cell>
          <cell r="U391">
            <v>2.1234999999999999</v>
          </cell>
          <cell r="V391">
            <v>2.0990000000000002</v>
          </cell>
          <cell r="W391">
            <v>2.0990000000000002</v>
          </cell>
          <cell r="X391">
            <v>1</v>
          </cell>
          <cell r="Y391">
            <v>1.7645999999999999</v>
          </cell>
          <cell r="Z391">
            <v>1.7645999999999999</v>
          </cell>
          <cell r="AA391">
            <v>1.8308</v>
          </cell>
          <cell r="AB391">
            <v>1.9588000000000001</v>
          </cell>
          <cell r="AC391">
            <v>1.8308</v>
          </cell>
          <cell r="AD391">
            <v>1.8308</v>
          </cell>
        </row>
        <row r="392">
          <cell r="O392">
            <v>39.890000000000299</v>
          </cell>
          <cell r="P392">
            <v>39.900000000000297</v>
          </cell>
          <cell r="Q392">
            <v>2.1509999999999998</v>
          </cell>
          <cell r="R392">
            <v>2.1509999999999998</v>
          </cell>
          <cell r="S392">
            <v>2.1375000000000002</v>
          </cell>
          <cell r="T392">
            <v>2.0937000000000001</v>
          </cell>
          <cell r="U392">
            <v>2.1179999999999999</v>
          </cell>
          <cell r="V392">
            <v>2.0937000000000001</v>
          </cell>
          <cell r="W392">
            <v>2.0937000000000001</v>
          </cell>
          <cell r="X392">
            <v>1</v>
          </cell>
          <cell r="Y392">
            <v>1.7596000000000001</v>
          </cell>
          <cell r="Z392">
            <v>1.7596000000000001</v>
          </cell>
          <cell r="AA392">
            <v>1.8260000000000001</v>
          </cell>
          <cell r="AB392">
            <v>1.9538</v>
          </cell>
          <cell r="AC392">
            <v>1.8260000000000001</v>
          </cell>
          <cell r="AD392">
            <v>1.8260000000000001</v>
          </cell>
        </row>
        <row r="393">
          <cell r="O393">
            <v>39.9900000000003</v>
          </cell>
          <cell r="P393">
            <v>40.000000000000298</v>
          </cell>
          <cell r="Q393">
            <v>2.145</v>
          </cell>
          <cell r="R393">
            <v>2.145</v>
          </cell>
          <cell r="S393">
            <v>2.1318999999999999</v>
          </cell>
          <cell r="T393">
            <v>2.0884999999999998</v>
          </cell>
          <cell r="U393">
            <v>2.1126999999999998</v>
          </cell>
          <cell r="V393">
            <v>2.0884999999999998</v>
          </cell>
          <cell r="W393">
            <v>2.0884999999999998</v>
          </cell>
          <cell r="X393">
            <v>1</v>
          </cell>
          <cell r="Y393">
            <v>1.7545999999999999</v>
          </cell>
          <cell r="Z393">
            <v>1.7545999999999999</v>
          </cell>
          <cell r="AA393">
            <v>1.8211999999999999</v>
          </cell>
          <cell r="AB393">
            <v>1.9488000000000001</v>
          </cell>
          <cell r="AC393">
            <v>1.8211999999999999</v>
          </cell>
          <cell r="AD393">
            <v>1.8211999999999999</v>
          </cell>
        </row>
        <row r="394">
          <cell r="O394">
            <v>40.090000000000302</v>
          </cell>
          <cell r="P394">
            <v>40.1000000000003</v>
          </cell>
          <cell r="Q394">
            <v>2.1389999999999998</v>
          </cell>
          <cell r="R394">
            <v>2.1389999999999998</v>
          </cell>
          <cell r="S394">
            <v>2.1263000000000001</v>
          </cell>
          <cell r="T394">
            <v>2.0832999999999999</v>
          </cell>
          <cell r="U394">
            <v>2.1073</v>
          </cell>
          <cell r="V394">
            <v>2.0832999999999999</v>
          </cell>
          <cell r="W394">
            <v>2.0832999999999999</v>
          </cell>
          <cell r="X394">
            <v>1</v>
          </cell>
          <cell r="Y394">
            <v>1.7496</v>
          </cell>
          <cell r="Z394">
            <v>1.7496</v>
          </cell>
          <cell r="AA394">
            <v>1.8164</v>
          </cell>
          <cell r="AB394">
            <v>1.9438</v>
          </cell>
          <cell r="AC394">
            <v>1.8164</v>
          </cell>
          <cell r="AD394">
            <v>1.8164</v>
          </cell>
        </row>
        <row r="395">
          <cell r="O395">
            <v>40.190000000000303</v>
          </cell>
          <cell r="P395">
            <v>40.200000000000301</v>
          </cell>
          <cell r="Q395">
            <v>2.1331000000000002</v>
          </cell>
          <cell r="R395">
            <v>2.1331000000000002</v>
          </cell>
          <cell r="S395">
            <v>2.1206999999999998</v>
          </cell>
          <cell r="T395">
            <v>2.0781000000000001</v>
          </cell>
          <cell r="U395">
            <v>2.1019999999999999</v>
          </cell>
          <cell r="V395">
            <v>2.0781000000000001</v>
          </cell>
          <cell r="W395">
            <v>2.0781000000000001</v>
          </cell>
          <cell r="X395">
            <v>1</v>
          </cell>
          <cell r="Y395">
            <v>1.7446999999999999</v>
          </cell>
          <cell r="Z395">
            <v>1.7446999999999999</v>
          </cell>
          <cell r="AA395">
            <v>1.8117000000000001</v>
          </cell>
          <cell r="AB395">
            <v>1.9389000000000001</v>
          </cell>
          <cell r="AC395">
            <v>1.8117000000000001</v>
          </cell>
          <cell r="AD395">
            <v>1.8117000000000001</v>
          </cell>
        </row>
        <row r="396">
          <cell r="O396">
            <v>40.290000000000305</v>
          </cell>
          <cell r="P396">
            <v>40.300000000000303</v>
          </cell>
          <cell r="Q396">
            <v>2.1272000000000002</v>
          </cell>
          <cell r="R396">
            <v>2.1272000000000002</v>
          </cell>
          <cell r="S396">
            <v>2.1152000000000002</v>
          </cell>
          <cell r="T396">
            <v>2.073</v>
          </cell>
          <cell r="U396">
            <v>2.0966999999999998</v>
          </cell>
          <cell r="V396">
            <v>2.073</v>
          </cell>
          <cell r="W396">
            <v>2.073</v>
          </cell>
          <cell r="X396">
            <v>1</v>
          </cell>
          <cell r="Y396">
            <v>1.7399</v>
          </cell>
          <cell r="Z396">
            <v>1.7399</v>
          </cell>
          <cell r="AA396">
            <v>1.8069999999999999</v>
          </cell>
          <cell r="AB396">
            <v>1.9339999999999999</v>
          </cell>
          <cell r="AC396">
            <v>1.8069999999999999</v>
          </cell>
          <cell r="AD396">
            <v>1.8069999999999999</v>
          </cell>
        </row>
        <row r="397">
          <cell r="O397">
            <v>40.390000000000306</v>
          </cell>
          <cell r="P397">
            <v>40.400000000000304</v>
          </cell>
          <cell r="Q397">
            <v>2.1214</v>
          </cell>
          <cell r="R397">
            <v>2.1214</v>
          </cell>
          <cell r="S397">
            <v>2.1097000000000001</v>
          </cell>
          <cell r="T397">
            <v>2.0678000000000001</v>
          </cell>
          <cell r="U397">
            <v>2.0914999999999999</v>
          </cell>
          <cell r="V397">
            <v>2.0678000000000001</v>
          </cell>
          <cell r="W397">
            <v>2.0678000000000001</v>
          </cell>
          <cell r="X397">
            <v>1</v>
          </cell>
          <cell r="Y397">
            <v>1.7350000000000001</v>
          </cell>
          <cell r="Z397">
            <v>1.7350000000000001</v>
          </cell>
          <cell r="AA397">
            <v>1.8024</v>
          </cell>
          <cell r="AB397">
            <v>1.9292</v>
          </cell>
          <cell r="AC397">
            <v>1.8024</v>
          </cell>
          <cell r="AD397">
            <v>1.8024</v>
          </cell>
        </row>
        <row r="398">
          <cell r="O398">
            <v>40.490000000000308</v>
          </cell>
          <cell r="P398">
            <v>40.500000000000306</v>
          </cell>
          <cell r="Q398">
            <v>2.1156000000000001</v>
          </cell>
          <cell r="R398">
            <v>2.1156000000000001</v>
          </cell>
          <cell r="S398">
            <v>2.1042000000000001</v>
          </cell>
          <cell r="T398">
            <v>2.0628000000000002</v>
          </cell>
          <cell r="U398">
            <v>2.0863</v>
          </cell>
          <cell r="V398">
            <v>2.0628000000000002</v>
          </cell>
          <cell r="W398">
            <v>2.0628000000000002</v>
          </cell>
          <cell r="X398">
            <v>1</v>
          </cell>
          <cell r="Y398">
            <v>1.7302</v>
          </cell>
          <cell r="Z398">
            <v>1.7302</v>
          </cell>
          <cell r="AA398">
            <v>1.7978000000000001</v>
          </cell>
          <cell r="AB398">
            <v>1.9244000000000001</v>
          </cell>
          <cell r="AC398">
            <v>1.7978000000000001</v>
          </cell>
          <cell r="AD398">
            <v>1.7978000000000001</v>
          </cell>
        </row>
        <row r="399">
          <cell r="O399">
            <v>40.590000000000309</v>
          </cell>
          <cell r="P399">
            <v>40.600000000000307</v>
          </cell>
          <cell r="Q399">
            <v>2.1097999999999999</v>
          </cell>
          <cell r="R399">
            <v>2.1097999999999999</v>
          </cell>
          <cell r="S399">
            <v>2.0988000000000002</v>
          </cell>
          <cell r="T399">
            <v>2.0577000000000001</v>
          </cell>
          <cell r="U399">
            <v>2.0811000000000002</v>
          </cell>
          <cell r="V399">
            <v>2.0577000000000001</v>
          </cell>
          <cell r="W399">
            <v>2.0577000000000001</v>
          </cell>
          <cell r="X399">
            <v>1</v>
          </cell>
          <cell r="Y399">
            <v>1.7254</v>
          </cell>
          <cell r="Z399">
            <v>1.7254</v>
          </cell>
          <cell r="AA399">
            <v>1.7931999999999999</v>
          </cell>
          <cell r="AB399">
            <v>1.9196</v>
          </cell>
          <cell r="AC399">
            <v>1.7931999999999999</v>
          </cell>
          <cell r="AD399">
            <v>1.7931999999999999</v>
          </cell>
        </row>
        <row r="400">
          <cell r="O400">
            <v>40.69000000000031</v>
          </cell>
          <cell r="P400">
            <v>40.700000000000308</v>
          </cell>
          <cell r="Q400">
            <v>2.1040999999999999</v>
          </cell>
          <cell r="R400">
            <v>2.1040999999999999</v>
          </cell>
          <cell r="S400">
            <v>2.0933999999999999</v>
          </cell>
          <cell r="T400">
            <v>2.0527000000000002</v>
          </cell>
          <cell r="U400">
            <v>2.0760000000000001</v>
          </cell>
          <cell r="V400">
            <v>2.0527000000000002</v>
          </cell>
          <cell r="W400">
            <v>2.0527000000000002</v>
          </cell>
          <cell r="X400">
            <v>1</v>
          </cell>
          <cell r="Y400">
            <v>1.7206999999999999</v>
          </cell>
          <cell r="Z400">
            <v>1.7206999999999999</v>
          </cell>
          <cell r="AA400">
            <v>1.7886</v>
          </cell>
          <cell r="AB400">
            <v>1.9148000000000001</v>
          </cell>
          <cell r="AC400">
            <v>1.7886</v>
          </cell>
          <cell r="AD400">
            <v>1.7886</v>
          </cell>
        </row>
        <row r="401">
          <cell r="O401">
            <v>40.790000000000312</v>
          </cell>
          <cell r="P401">
            <v>40.80000000000031</v>
          </cell>
          <cell r="Q401">
            <v>2.0983999999999998</v>
          </cell>
          <cell r="R401">
            <v>2.0983999999999998</v>
          </cell>
          <cell r="S401">
            <v>2.0880999999999998</v>
          </cell>
          <cell r="T401">
            <v>2.0476999999999999</v>
          </cell>
          <cell r="U401">
            <v>2.0709</v>
          </cell>
          <cell r="V401">
            <v>2.0476999999999999</v>
          </cell>
          <cell r="W401">
            <v>2.0476999999999999</v>
          </cell>
          <cell r="X401">
            <v>1</v>
          </cell>
          <cell r="Y401">
            <v>1.716</v>
          </cell>
          <cell r="Z401">
            <v>1.716</v>
          </cell>
          <cell r="AA401">
            <v>1.7841</v>
          </cell>
          <cell r="AB401">
            <v>1.9100999999999999</v>
          </cell>
          <cell r="AC401">
            <v>1.7841</v>
          </cell>
          <cell r="AD401">
            <v>1.7841</v>
          </cell>
        </row>
        <row r="402">
          <cell r="O402">
            <v>40.890000000000313</v>
          </cell>
          <cell r="P402">
            <v>40.900000000000311</v>
          </cell>
          <cell r="Q402">
            <v>2.0928</v>
          </cell>
          <cell r="R402">
            <v>2.0928</v>
          </cell>
          <cell r="S402">
            <v>2.0828000000000002</v>
          </cell>
          <cell r="T402">
            <v>2.0428000000000002</v>
          </cell>
          <cell r="U402">
            <v>2.0657999999999999</v>
          </cell>
          <cell r="V402">
            <v>2.0428000000000002</v>
          </cell>
          <cell r="W402">
            <v>2.0428000000000002</v>
          </cell>
          <cell r="X402">
            <v>1</v>
          </cell>
          <cell r="Y402">
            <v>1.7114</v>
          </cell>
          <cell r="Z402">
            <v>1.7114</v>
          </cell>
          <cell r="AA402">
            <v>1.7796000000000001</v>
          </cell>
          <cell r="AB402">
            <v>1.9054</v>
          </cell>
          <cell r="AC402">
            <v>1.7796000000000001</v>
          </cell>
          <cell r="AD402">
            <v>1.7796000000000001</v>
          </cell>
        </row>
        <row r="403">
          <cell r="O403">
            <v>40.990000000000315</v>
          </cell>
          <cell r="P403">
            <v>41.000000000000313</v>
          </cell>
          <cell r="Q403">
            <v>2.0872000000000002</v>
          </cell>
          <cell r="R403">
            <v>2.0872000000000002</v>
          </cell>
          <cell r="S403">
            <v>2.0775000000000001</v>
          </cell>
          <cell r="T403">
            <v>2.0379</v>
          </cell>
          <cell r="U403">
            <v>2.0608</v>
          </cell>
          <cell r="V403">
            <v>2.0379</v>
          </cell>
          <cell r="W403">
            <v>2.0379</v>
          </cell>
          <cell r="X403">
            <v>1</v>
          </cell>
          <cell r="Y403">
            <v>1.7068000000000001</v>
          </cell>
          <cell r="Z403">
            <v>1.7068000000000001</v>
          </cell>
          <cell r="AA403">
            <v>1.7750999999999999</v>
          </cell>
          <cell r="AB403">
            <v>1.9008</v>
          </cell>
          <cell r="AC403">
            <v>1.7750999999999999</v>
          </cell>
          <cell r="AD403">
            <v>1.7750999999999999</v>
          </cell>
        </row>
        <row r="404">
          <cell r="O404">
            <v>41.090000000000316</v>
          </cell>
          <cell r="P404">
            <v>41.100000000000314</v>
          </cell>
          <cell r="Q404">
            <v>2.0815999999999999</v>
          </cell>
          <cell r="R404">
            <v>2.0815999999999999</v>
          </cell>
          <cell r="S404">
            <v>2.0722999999999998</v>
          </cell>
          <cell r="T404">
            <v>2.0329999999999999</v>
          </cell>
          <cell r="U404">
            <v>2.0556999999999999</v>
          </cell>
          <cell r="V404">
            <v>2.0329999999999999</v>
          </cell>
          <cell r="W404">
            <v>2.0329999999999999</v>
          </cell>
          <cell r="X404">
            <v>1</v>
          </cell>
          <cell r="Y404">
            <v>1.7021999999999999</v>
          </cell>
          <cell r="Z404">
            <v>1.7021999999999999</v>
          </cell>
          <cell r="AA404">
            <v>1.7706999999999999</v>
          </cell>
          <cell r="AB404">
            <v>1.8960999999999999</v>
          </cell>
          <cell r="AC404">
            <v>1.7706999999999999</v>
          </cell>
          <cell r="AD404">
            <v>1.7706999999999999</v>
          </cell>
        </row>
        <row r="405">
          <cell r="O405">
            <v>41.190000000000317</v>
          </cell>
          <cell r="P405">
            <v>41.200000000000315</v>
          </cell>
          <cell r="Q405">
            <v>2.0760999999999998</v>
          </cell>
          <cell r="R405">
            <v>2.0760999999999998</v>
          </cell>
          <cell r="S405">
            <v>2.0670999999999999</v>
          </cell>
          <cell r="T405">
            <v>2.0280999999999998</v>
          </cell>
          <cell r="U405">
            <v>2.0508000000000002</v>
          </cell>
          <cell r="V405">
            <v>2.0280999999999998</v>
          </cell>
          <cell r="W405">
            <v>2.0280999999999998</v>
          </cell>
          <cell r="X405">
            <v>1</v>
          </cell>
          <cell r="Y405">
            <v>1.6976</v>
          </cell>
          <cell r="Z405">
            <v>1.6976</v>
          </cell>
          <cell r="AA405">
            <v>1.7663</v>
          </cell>
          <cell r="AB405">
            <v>1.8915999999999999</v>
          </cell>
          <cell r="AC405">
            <v>1.7663</v>
          </cell>
          <cell r="AD405">
            <v>1.7663</v>
          </cell>
        </row>
        <row r="406">
          <cell r="O406">
            <v>41.290000000000319</v>
          </cell>
          <cell r="P406">
            <v>41.300000000000317</v>
          </cell>
          <cell r="Q406">
            <v>2.0706000000000002</v>
          </cell>
          <cell r="R406">
            <v>2.0706000000000002</v>
          </cell>
          <cell r="S406">
            <v>2.0619000000000001</v>
          </cell>
          <cell r="T406">
            <v>2.0232999999999999</v>
          </cell>
          <cell r="U406">
            <v>2.0457999999999998</v>
          </cell>
          <cell r="V406">
            <v>2.0232999999999999</v>
          </cell>
          <cell r="W406">
            <v>2.0232999999999999</v>
          </cell>
          <cell r="X406">
            <v>1</v>
          </cell>
          <cell r="Y406">
            <v>1.6931</v>
          </cell>
          <cell r="Z406">
            <v>1.6931</v>
          </cell>
          <cell r="AA406">
            <v>1.7619</v>
          </cell>
          <cell r="AB406">
            <v>1.887</v>
          </cell>
          <cell r="AC406">
            <v>1.7619</v>
          </cell>
          <cell r="AD406">
            <v>1.7619</v>
          </cell>
        </row>
        <row r="407">
          <cell r="O407">
            <v>41.39000000000032</v>
          </cell>
          <cell r="P407">
            <v>41.400000000000318</v>
          </cell>
          <cell r="Q407">
            <v>2.0651999999999999</v>
          </cell>
          <cell r="R407">
            <v>2.0651999999999999</v>
          </cell>
          <cell r="S407">
            <v>2.0568</v>
          </cell>
          <cell r="T407">
            <v>2.0185</v>
          </cell>
          <cell r="U407">
            <v>2.0409000000000002</v>
          </cell>
          <cell r="V407">
            <v>2.0185</v>
          </cell>
          <cell r="W407">
            <v>2.0185</v>
          </cell>
          <cell r="X407">
            <v>1</v>
          </cell>
          <cell r="Y407">
            <v>1.6886000000000001</v>
          </cell>
          <cell r="Z407">
            <v>1.6886000000000001</v>
          </cell>
          <cell r="AA407">
            <v>1.7576000000000001</v>
          </cell>
          <cell r="AB407">
            <v>1.8825000000000001</v>
          </cell>
          <cell r="AC407">
            <v>1.7576000000000001</v>
          </cell>
          <cell r="AD407">
            <v>1.7576000000000001</v>
          </cell>
        </row>
        <row r="408">
          <cell r="O408">
            <v>41.490000000000322</v>
          </cell>
          <cell r="P408">
            <v>41.50000000000032</v>
          </cell>
          <cell r="Q408">
            <v>2.0598000000000001</v>
          </cell>
          <cell r="R408">
            <v>2.0598000000000001</v>
          </cell>
          <cell r="S408">
            <v>2.0516999999999999</v>
          </cell>
          <cell r="T408">
            <v>2.0137999999999998</v>
          </cell>
          <cell r="U408">
            <v>2.0360999999999998</v>
          </cell>
          <cell r="V408">
            <v>2.0137999999999998</v>
          </cell>
          <cell r="W408">
            <v>2.0137999999999998</v>
          </cell>
          <cell r="X408">
            <v>1</v>
          </cell>
          <cell r="Y408">
            <v>1.6841999999999999</v>
          </cell>
          <cell r="Z408">
            <v>1.6841999999999999</v>
          </cell>
          <cell r="AA408">
            <v>1.7533000000000001</v>
          </cell>
          <cell r="AB408">
            <v>1.8779999999999999</v>
          </cell>
          <cell r="AC408">
            <v>1.7533000000000001</v>
          </cell>
          <cell r="AD408">
            <v>1.7533000000000001</v>
          </cell>
        </row>
        <row r="409">
          <cell r="O409">
            <v>41.590000000000323</v>
          </cell>
          <cell r="P409">
            <v>41.600000000000321</v>
          </cell>
          <cell r="Q409">
            <v>2.0543999999999998</v>
          </cell>
          <cell r="R409">
            <v>2.0543999999999998</v>
          </cell>
          <cell r="S409">
            <v>2.0466000000000002</v>
          </cell>
          <cell r="T409">
            <v>2.0091000000000001</v>
          </cell>
          <cell r="U409">
            <v>2.0312000000000001</v>
          </cell>
          <cell r="V409">
            <v>2.0091000000000001</v>
          </cell>
          <cell r="W409">
            <v>2.0091000000000001</v>
          </cell>
          <cell r="X409">
            <v>1</v>
          </cell>
          <cell r="Y409">
            <v>1.6798</v>
          </cell>
          <cell r="Z409">
            <v>1.6798</v>
          </cell>
          <cell r="AA409">
            <v>1.7490000000000001</v>
          </cell>
          <cell r="AB409">
            <v>1.8734999999999999</v>
          </cell>
          <cell r="AC409">
            <v>1.7490000000000001</v>
          </cell>
          <cell r="AD409">
            <v>1.7490000000000001</v>
          </cell>
        </row>
        <row r="410">
          <cell r="O410">
            <v>41.690000000000325</v>
          </cell>
          <cell r="P410">
            <v>41.700000000000323</v>
          </cell>
          <cell r="Q410">
            <v>2.0491000000000001</v>
          </cell>
          <cell r="R410">
            <v>2.0491000000000001</v>
          </cell>
          <cell r="S410">
            <v>2.0415999999999999</v>
          </cell>
          <cell r="T410">
            <v>2.0044</v>
          </cell>
          <cell r="U410">
            <v>2.0264000000000002</v>
          </cell>
          <cell r="V410">
            <v>2.0044</v>
          </cell>
          <cell r="W410">
            <v>2.0044</v>
          </cell>
          <cell r="X410">
            <v>1</v>
          </cell>
          <cell r="Y410">
            <v>1.6754</v>
          </cell>
          <cell r="Z410">
            <v>1.6754</v>
          </cell>
          <cell r="AA410">
            <v>1.7447999999999999</v>
          </cell>
          <cell r="AB410">
            <v>1.869</v>
          </cell>
          <cell r="AC410">
            <v>1.7447999999999999</v>
          </cell>
          <cell r="AD410">
            <v>1.7447999999999999</v>
          </cell>
        </row>
        <row r="411">
          <cell r="O411">
            <v>41.790000000000326</v>
          </cell>
          <cell r="P411">
            <v>41.800000000000324</v>
          </cell>
          <cell r="Q411">
            <v>2.0438000000000001</v>
          </cell>
          <cell r="R411">
            <v>2.0438000000000001</v>
          </cell>
          <cell r="S411">
            <v>2.0366</v>
          </cell>
          <cell r="T411">
            <v>1.9997</v>
          </cell>
          <cell r="U411">
            <v>2.0215999999999998</v>
          </cell>
          <cell r="V411">
            <v>1.9997</v>
          </cell>
          <cell r="W411">
            <v>1.9997</v>
          </cell>
          <cell r="X411">
            <v>1</v>
          </cell>
          <cell r="Y411">
            <v>1.671</v>
          </cell>
          <cell r="Z411">
            <v>1.671</v>
          </cell>
          <cell r="AA411">
            <v>1.7405999999999999</v>
          </cell>
          <cell r="AB411">
            <v>1.8646</v>
          </cell>
          <cell r="AC411">
            <v>1.7405999999999999</v>
          </cell>
          <cell r="AD411">
            <v>1.7405999999999999</v>
          </cell>
        </row>
        <row r="412">
          <cell r="O412">
            <v>41.890000000000327</v>
          </cell>
          <cell r="P412">
            <v>41.900000000000325</v>
          </cell>
          <cell r="Q412">
            <v>2.0385</v>
          </cell>
          <cell r="R412">
            <v>2.0385</v>
          </cell>
          <cell r="S412">
            <v>2.0316000000000001</v>
          </cell>
          <cell r="T412">
            <v>1.9951000000000001</v>
          </cell>
          <cell r="U412">
            <v>2.0169000000000001</v>
          </cell>
          <cell r="V412">
            <v>1.9951000000000001</v>
          </cell>
          <cell r="W412">
            <v>1.9951000000000001</v>
          </cell>
          <cell r="X412">
            <v>1</v>
          </cell>
          <cell r="Y412">
            <v>1.6667000000000001</v>
          </cell>
          <cell r="Z412">
            <v>1.6667000000000001</v>
          </cell>
          <cell r="AA412">
            <v>1.7363999999999999</v>
          </cell>
          <cell r="AB412">
            <v>1.8603000000000001</v>
          </cell>
          <cell r="AC412">
            <v>1.7363999999999999</v>
          </cell>
          <cell r="AD412">
            <v>1.7363999999999999</v>
          </cell>
        </row>
        <row r="413">
          <cell r="O413">
            <v>41.990000000000329</v>
          </cell>
          <cell r="P413">
            <v>42.000000000000327</v>
          </cell>
          <cell r="Q413">
            <v>2.0333000000000001</v>
          </cell>
          <cell r="R413">
            <v>2.0333000000000001</v>
          </cell>
          <cell r="S413">
            <v>2.0266999999999999</v>
          </cell>
          <cell r="T413">
            <v>1.9904999999999999</v>
          </cell>
          <cell r="U413">
            <v>2.0121000000000002</v>
          </cell>
          <cell r="V413">
            <v>1.9904999999999999</v>
          </cell>
          <cell r="W413">
            <v>1.9904999999999999</v>
          </cell>
          <cell r="X413">
            <v>1</v>
          </cell>
          <cell r="Y413">
            <v>1.6624000000000001</v>
          </cell>
          <cell r="Z413">
            <v>1.6624000000000001</v>
          </cell>
          <cell r="AA413">
            <v>1.7322</v>
          </cell>
          <cell r="AB413">
            <v>1.8559000000000001</v>
          </cell>
          <cell r="AC413">
            <v>1.7322</v>
          </cell>
          <cell r="AD413">
            <v>1.7322</v>
          </cell>
        </row>
        <row r="414">
          <cell r="O414">
            <v>42.09000000000033</v>
          </cell>
          <cell r="P414">
            <v>42.100000000000328</v>
          </cell>
          <cell r="Q414">
            <v>2.0280999999999998</v>
          </cell>
          <cell r="R414">
            <v>2.0280999999999998</v>
          </cell>
          <cell r="S414">
            <v>2.0217999999999998</v>
          </cell>
          <cell r="T414">
            <v>1.9859</v>
          </cell>
          <cell r="U414">
            <v>2.0074999999999998</v>
          </cell>
          <cell r="V414">
            <v>1.9859</v>
          </cell>
          <cell r="W414">
            <v>1.9859</v>
          </cell>
          <cell r="X414">
            <v>1</v>
          </cell>
          <cell r="Y414">
            <v>1.6581999999999999</v>
          </cell>
          <cell r="Z414">
            <v>1.6581999999999999</v>
          </cell>
          <cell r="AA414">
            <v>1.7281</v>
          </cell>
          <cell r="AB414">
            <v>1.8515999999999999</v>
          </cell>
          <cell r="AC414">
            <v>1.7281</v>
          </cell>
          <cell r="AD414">
            <v>1.7281</v>
          </cell>
        </row>
        <row r="415">
          <cell r="O415">
            <v>42.190000000000332</v>
          </cell>
          <cell r="P415">
            <v>42.20000000000033</v>
          </cell>
          <cell r="Q415">
            <v>2.0230000000000001</v>
          </cell>
          <cell r="R415">
            <v>2.0230000000000001</v>
          </cell>
          <cell r="S415">
            <v>2.0169000000000001</v>
          </cell>
          <cell r="T415">
            <v>1.9813000000000001</v>
          </cell>
          <cell r="U415">
            <v>2.0028000000000001</v>
          </cell>
          <cell r="V415">
            <v>1.9813000000000001</v>
          </cell>
          <cell r="W415">
            <v>1.9813000000000001</v>
          </cell>
          <cell r="X415">
            <v>1</v>
          </cell>
          <cell r="Y415">
            <v>1.6539999999999999</v>
          </cell>
          <cell r="Z415">
            <v>1.6539999999999999</v>
          </cell>
          <cell r="AA415">
            <v>1.724</v>
          </cell>
          <cell r="AB415">
            <v>1.8472999999999999</v>
          </cell>
          <cell r="AC415">
            <v>1.724</v>
          </cell>
          <cell r="AD415">
            <v>1.724</v>
          </cell>
        </row>
        <row r="416">
          <cell r="O416">
            <v>42.290000000000333</v>
          </cell>
          <cell r="P416">
            <v>42.300000000000331</v>
          </cell>
          <cell r="Q416">
            <v>2.0177999999999998</v>
          </cell>
          <cell r="R416">
            <v>2.0177999999999998</v>
          </cell>
          <cell r="S416">
            <v>2.0121000000000002</v>
          </cell>
          <cell r="T416">
            <v>1.9767999999999999</v>
          </cell>
          <cell r="U416">
            <v>1.9982</v>
          </cell>
          <cell r="V416">
            <v>1.9767999999999999</v>
          </cell>
          <cell r="W416">
            <v>1.9767999999999999</v>
          </cell>
          <cell r="X416">
            <v>1</v>
          </cell>
          <cell r="Y416">
            <v>1.6497999999999999</v>
          </cell>
          <cell r="Z416">
            <v>1.6497999999999999</v>
          </cell>
          <cell r="AA416">
            <v>1.7199</v>
          </cell>
          <cell r="AB416">
            <v>1.843</v>
          </cell>
          <cell r="AC416">
            <v>1.7199</v>
          </cell>
          <cell r="AD416">
            <v>1.7199</v>
          </cell>
        </row>
        <row r="417">
          <cell r="O417">
            <v>42.390000000000335</v>
          </cell>
          <cell r="P417">
            <v>42.400000000000333</v>
          </cell>
          <cell r="Q417">
            <v>2.0127999999999999</v>
          </cell>
          <cell r="R417">
            <v>2.0127999999999999</v>
          </cell>
          <cell r="S417">
            <v>2.0072999999999999</v>
          </cell>
          <cell r="T417">
            <v>1.9722999999999999</v>
          </cell>
          <cell r="U417">
            <v>1.9936</v>
          </cell>
          <cell r="V417">
            <v>1.9722999999999999</v>
          </cell>
          <cell r="W417">
            <v>1.9722999999999999</v>
          </cell>
          <cell r="X417">
            <v>1</v>
          </cell>
          <cell r="Y417">
            <v>1.6456</v>
          </cell>
          <cell r="Z417">
            <v>1.6456</v>
          </cell>
          <cell r="AA417">
            <v>1.7159</v>
          </cell>
          <cell r="AB417">
            <v>1.8388</v>
          </cell>
          <cell r="AC417">
            <v>1.7159</v>
          </cell>
          <cell r="AD417">
            <v>1.7159</v>
          </cell>
        </row>
        <row r="418">
          <cell r="O418">
            <v>42.490000000000336</v>
          </cell>
          <cell r="P418">
            <v>42.500000000000334</v>
          </cell>
          <cell r="Q418">
            <v>2.0076999999999998</v>
          </cell>
          <cell r="R418">
            <v>2.0076999999999998</v>
          </cell>
          <cell r="S418">
            <v>2.0024999999999999</v>
          </cell>
          <cell r="T418">
            <v>1.9679</v>
          </cell>
          <cell r="U418">
            <v>1.9890000000000001</v>
          </cell>
          <cell r="V418">
            <v>1.9679</v>
          </cell>
          <cell r="W418">
            <v>1.9679</v>
          </cell>
          <cell r="X418">
            <v>1</v>
          </cell>
          <cell r="Y418">
            <v>1.6415</v>
          </cell>
          <cell r="Z418">
            <v>1.6415</v>
          </cell>
          <cell r="AA418">
            <v>1.7119</v>
          </cell>
          <cell r="AB418">
            <v>1.8346</v>
          </cell>
          <cell r="AC418">
            <v>1.7119</v>
          </cell>
          <cell r="AD418">
            <v>1.7119</v>
          </cell>
        </row>
        <row r="419">
          <cell r="O419">
            <v>42.590000000000337</v>
          </cell>
          <cell r="P419">
            <v>42.600000000000335</v>
          </cell>
          <cell r="Q419">
            <v>2.0026999999999999</v>
          </cell>
          <cell r="R419">
            <v>2.0026999999999999</v>
          </cell>
          <cell r="S419">
            <v>1.9978</v>
          </cell>
          <cell r="T419">
            <v>1.9634</v>
          </cell>
          <cell r="U419">
            <v>1.9843999999999999</v>
          </cell>
          <cell r="V419">
            <v>1.9634</v>
          </cell>
          <cell r="W419">
            <v>1.9634</v>
          </cell>
          <cell r="X419">
            <v>1</v>
          </cell>
          <cell r="Y419">
            <v>1.6374</v>
          </cell>
          <cell r="Z419">
            <v>1.6374</v>
          </cell>
          <cell r="AA419">
            <v>1.7079</v>
          </cell>
          <cell r="AB419">
            <v>1.8304</v>
          </cell>
          <cell r="AC419">
            <v>1.7079</v>
          </cell>
          <cell r="AD419">
            <v>1.7079</v>
          </cell>
        </row>
        <row r="420">
          <cell r="O420">
            <v>42.690000000000339</v>
          </cell>
          <cell r="P420">
            <v>42.700000000000337</v>
          </cell>
          <cell r="Q420">
            <v>1.9977</v>
          </cell>
          <cell r="R420">
            <v>1.9977</v>
          </cell>
          <cell r="S420">
            <v>1.9931000000000001</v>
          </cell>
          <cell r="T420">
            <v>1.9590000000000001</v>
          </cell>
          <cell r="U420">
            <v>1.9799</v>
          </cell>
          <cell r="V420">
            <v>1.9590000000000001</v>
          </cell>
          <cell r="W420">
            <v>1.9590000000000001</v>
          </cell>
          <cell r="X420">
            <v>1</v>
          </cell>
          <cell r="Y420">
            <v>1.6333</v>
          </cell>
          <cell r="Z420">
            <v>1.6333</v>
          </cell>
          <cell r="AA420">
            <v>1.7039</v>
          </cell>
          <cell r="AB420">
            <v>1.8262</v>
          </cell>
          <cell r="AC420">
            <v>1.7039</v>
          </cell>
          <cell r="AD420">
            <v>1.7039</v>
          </cell>
        </row>
        <row r="421">
          <cell r="O421">
            <v>42.79000000000034</v>
          </cell>
          <cell r="P421">
            <v>42.800000000000338</v>
          </cell>
          <cell r="Q421">
            <v>1.9926999999999999</v>
          </cell>
          <cell r="R421">
            <v>1.9926999999999999</v>
          </cell>
          <cell r="S421">
            <v>1.9883999999999999</v>
          </cell>
          <cell r="T421">
            <v>1.9545999999999999</v>
          </cell>
          <cell r="U421">
            <v>1.9754</v>
          </cell>
          <cell r="V421">
            <v>1.9545999999999999</v>
          </cell>
          <cell r="W421">
            <v>1.9545999999999999</v>
          </cell>
          <cell r="X421">
            <v>1</v>
          </cell>
          <cell r="Y421">
            <v>1.6293</v>
          </cell>
          <cell r="Z421">
            <v>1.6293</v>
          </cell>
          <cell r="AA421">
            <v>1.7</v>
          </cell>
          <cell r="AB421">
            <v>1.8221000000000001</v>
          </cell>
          <cell r="AC421">
            <v>1.7</v>
          </cell>
          <cell r="AD421">
            <v>1.7</v>
          </cell>
        </row>
        <row r="422">
          <cell r="O422">
            <v>42.890000000000342</v>
          </cell>
          <cell r="P422">
            <v>42.90000000000034</v>
          </cell>
          <cell r="Q422">
            <v>1.9878</v>
          </cell>
          <cell r="R422">
            <v>1.9878</v>
          </cell>
          <cell r="S422">
            <v>1.9837</v>
          </cell>
          <cell r="T422">
            <v>1.9502999999999999</v>
          </cell>
          <cell r="U422">
            <v>1.9710000000000001</v>
          </cell>
          <cell r="V422">
            <v>1.9502999999999999</v>
          </cell>
          <cell r="W422">
            <v>1.9502999999999999</v>
          </cell>
          <cell r="X422">
            <v>1</v>
          </cell>
          <cell r="Y422">
            <v>1.6253</v>
          </cell>
          <cell r="Z422">
            <v>1.6253</v>
          </cell>
          <cell r="AA422">
            <v>1.6960999999999999</v>
          </cell>
          <cell r="AB422">
            <v>1.8180000000000001</v>
          </cell>
          <cell r="AC422">
            <v>1.6960999999999999</v>
          </cell>
          <cell r="AD422">
            <v>1.6960999999999999</v>
          </cell>
        </row>
        <row r="423">
          <cell r="O423">
            <v>42.990000000000343</v>
          </cell>
          <cell r="P423">
            <v>43.000000000000341</v>
          </cell>
          <cell r="Q423">
            <v>1.9829000000000001</v>
          </cell>
          <cell r="R423">
            <v>1.9829000000000001</v>
          </cell>
          <cell r="S423">
            <v>1.9791000000000001</v>
          </cell>
          <cell r="T423">
            <v>1.946</v>
          </cell>
          <cell r="U423">
            <v>1.9664999999999999</v>
          </cell>
          <cell r="V423">
            <v>1.946</v>
          </cell>
          <cell r="W423">
            <v>1.946</v>
          </cell>
          <cell r="X423">
            <v>1</v>
          </cell>
          <cell r="Y423">
            <v>1.6213</v>
          </cell>
          <cell r="Z423">
            <v>1.6213</v>
          </cell>
          <cell r="AA423">
            <v>1.6921999999999999</v>
          </cell>
          <cell r="AB423">
            <v>1.8139000000000001</v>
          </cell>
          <cell r="AC423">
            <v>1.6921999999999999</v>
          </cell>
          <cell r="AD423">
            <v>1.6921999999999999</v>
          </cell>
        </row>
        <row r="424">
          <cell r="O424">
            <v>43.090000000000344</v>
          </cell>
          <cell r="P424">
            <v>43.100000000000342</v>
          </cell>
          <cell r="Q424">
            <v>1.9781</v>
          </cell>
          <cell r="R424">
            <v>1.9781</v>
          </cell>
          <cell r="S424">
            <v>1.9744999999999999</v>
          </cell>
          <cell r="T424">
            <v>1.9417</v>
          </cell>
          <cell r="U424">
            <v>1.9621</v>
          </cell>
          <cell r="V424">
            <v>1.9417</v>
          </cell>
          <cell r="W424">
            <v>1.9417</v>
          </cell>
          <cell r="X424">
            <v>1</v>
          </cell>
          <cell r="Y424">
            <v>1.6173999999999999</v>
          </cell>
          <cell r="Z424">
            <v>1.6173999999999999</v>
          </cell>
          <cell r="AA424">
            <v>1.6883999999999999</v>
          </cell>
          <cell r="AB424">
            <v>1.8099000000000001</v>
          </cell>
          <cell r="AC424">
            <v>1.6883999999999999</v>
          </cell>
          <cell r="AD424">
            <v>1.6883999999999999</v>
          </cell>
        </row>
        <row r="425">
          <cell r="O425">
            <v>43.190000000000346</v>
          </cell>
          <cell r="P425">
            <v>43.200000000000344</v>
          </cell>
          <cell r="Q425">
            <v>1.9733000000000001</v>
          </cell>
          <cell r="R425">
            <v>1.9733000000000001</v>
          </cell>
          <cell r="S425">
            <v>1.9699</v>
          </cell>
          <cell r="T425">
            <v>1.9374</v>
          </cell>
          <cell r="U425">
            <v>1.9578</v>
          </cell>
          <cell r="V425">
            <v>1.9374</v>
          </cell>
          <cell r="W425">
            <v>1.9374</v>
          </cell>
          <cell r="X425">
            <v>1</v>
          </cell>
          <cell r="Y425">
            <v>1.6133999999999999</v>
          </cell>
          <cell r="Z425">
            <v>1.6133999999999999</v>
          </cell>
          <cell r="AA425">
            <v>1.6845000000000001</v>
          </cell>
          <cell r="AB425">
            <v>1.8058000000000001</v>
          </cell>
          <cell r="AC425">
            <v>1.6845000000000001</v>
          </cell>
          <cell r="AD425">
            <v>1.6845000000000001</v>
          </cell>
        </row>
        <row r="426">
          <cell r="O426">
            <v>43.290000000000347</v>
          </cell>
          <cell r="P426">
            <v>43.300000000000345</v>
          </cell>
          <cell r="Q426">
            <v>1.9684999999999999</v>
          </cell>
          <cell r="R426">
            <v>1.9684999999999999</v>
          </cell>
          <cell r="S426">
            <v>1.9654</v>
          </cell>
          <cell r="T426">
            <v>1.9332</v>
          </cell>
          <cell r="U426">
            <v>1.9534</v>
          </cell>
          <cell r="V426">
            <v>1.9332</v>
          </cell>
          <cell r="W426">
            <v>1.9332</v>
          </cell>
          <cell r="X426">
            <v>1</v>
          </cell>
          <cell r="Y426">
            <v>1.6094999999999999</v>
          </cell>
          <cell r="Z426">
            <v>1.6094999999999999</v>
          </cell>
          <cell r="AA426">
            <v>1.6807000000000001</v>
          </cell>
          <cell r="AB426">
            <v>1.8018000000000001</v>
          </cell>
          <cell r="AC426">
            <v>1.6807000000000001</v>
          </cell>
          <cell r="AD426">
            <v>1.6807000000000001</v>
          </cell>
        </row>
        <row r="427">
          <cell r="O427">
            <v>43.390000000000349</v>
          </cell>
          <cell r="P427">
            <v>43.400000000000347</v>
          </cell>
          <cell r="Q427">
            <v>1.9637</v>
          </cell>
          <cell r="R427">
            <v>1.9637</v>
          </cell>
          <cell r="S427">
            <v>1.9609000000000001</v>
          </cell>
          <cell r="T427">
            <v>1.9289000000000001</v>
          </cell>
          <cell r="U427">
            <v>1.9491000000000001</v>
          </cell>
          <cell r="V427">
            <v>1.9289000000000001</v>
          </cell>
          <cell r="W427">
            <v>1.9289000000000001</v>
          </cell>
          <cell r="X427">
            <v>1</v>
          </cell>
          <cell r="Y427">
            <v>1.6056999999999999</v>
          </cell>
          <cell r="Z427">
            <v>1.6056999999999999</v>
          </cell>
          <cell r="AA427">
            <v>1.6769000000000001</v>
          </cell>
          <cell r="AB427">
            <v>1.7979000000000001</v>
          </cell>
          <cell r="AC427">
            <v>1.6769000000000001</v>
          </cell>
          <cell r="AD427">
            <v>1.6769000000000001</v>
          </cell>
        </row>
        <row r="428">
          <cell r="O428">
            <v>43.49000000000035</v>
          </cell>
          <cell r="P428">
            <v>43.500000000000348</v>
          </cell>
          <cell r="Q428">
            <v>1.9590000000000001</v>
          </cell>
          <cell r="R428">
            <v>1.9590000000000001</v>
          </cell>
          <cell r="S428">
            <v>1.9563999999999999</v>
          </cell>
          <cell r="T428">
            <v>1.9247000000000001</v>
          </cell>
          <cell r="U428">
            <v>1.9448000000000001</v>
          </cell>
          <cell r="V428">
            <v>1.9247000000000001</v>
          </cell>
          <cell r="W428">
            <v>1.9247000000000001</v>
          </cell>
          <cell r="X428">
            <v>1</v>
          </cell>
          <cell r="Y428">
            <v>1.6017999999999999</v>
          </cell>
          <cell r="Z428">
            <v>1.6017999999999999</v>
          </cell>
          <cell r="AA428">
            <v>1.6732</v>
          </cell>
          <cell r="AB428">
            <v>1.7939000000000001</v>
          </cell>
          <cell r="AC428">
            <v>1.6732</v>
          </cell>
          <cell r="AD428">
            <v>1.6732</v>
          </cell>
        </row>
        <row r="429">
          <cell r="O429">
            <v>43.590000000000352</v>
          </cell>
          <cell r="P429">
            <v>43.60000000000035</v>
          </cell>
          <cell r="Q429">
            <v>1.9542999999999999</v>
          </cell>
          <cell r="R429">
            <v>1.9542999999999999</v>
          </cell>
          <cell r="S429">
            <v>1.952</v>
          </cell>
          <cell r="T429">
            <v>1.9206000000000001</v>
          </cell>
          <cell r="U429">
            <v>1.9404999999999999</v>
          </cell>
          <cell r="V429">
            <v>1.9206000000000001</v>
          </cell>
          <cell r="W429">
            <v>1.9206000000000001</v>
          </cell>
          <cell r="X429">
            <v>1</v>
          </cell>
          <cell r="Y429">
            <v>1.5980000000000001</v>
          </cell>
          <cell r="Z429">
            <v>1.5980000000000001</v>
          </cell>
          <cell r="AA429">
            <v>1.6695</v>
          </cell>
          <cell r="AB429">
            <v>1.79</v>
          </cell>
          <cell r="AC429">
            <v>1.6695</v>
          </cell>
          <cell r="AD429">
            <v>1.6695</v>
          </cell>
        </row>
        <row r="430">
          <cell r="O430">
            <v>43.690000000000353</v>
          </cell>
          <cell r="P430">
            <v>43.700000000000351</v>
          </cell>
          <cell r="Q430">
            <v>1.9496</v>
          </cell>
          <cell r="R430">
            <v>1.9496</v>
          </cell>
          <cell r="S430">
            <v>1.9475</v>
          </cell>
          <cell r="T430">
            <v>1.9164000000000001</v>
          </cell>
          <cell r="U430">
            <v>1.9362999999999999</v>
          </cell>
          <cell r="V430">
            <v>1.9164000000000001</v>
          </cell>
          <cell r="W430">
            <v>1.9164000000000001</v>
          </cell>
          <cell r="X430">
            <v>1</v>
          </cell>
          <cell r="Y430">
            <v>1.5943000000000001</v>
          </cell>
          <cell r="Z430">
            <v>1.5943000000000001</v>
          </cell>
          <cell r="AA430">
            <v>1.6657999999999999</v>
          </cell>
          <cell r="AB430">
            <v>1.7861</v>
          </cell>
          <cell r="AC430">
            <v>1.6657999999999999</v>
          </cell>
          <cell r="AD430">
            <v>1.6657999999999999</v>
          </cell>
        </row>
        <row r="431">
          <cell r="O431">
            <v>43.790000000000354</v>
          </cell>
          <cell r="P431">
            <v>43.800000000000352</v>
          </cell>
          <cell r="Q431">
            <v>1.9450000000000001</v>
          </cell>
          <cell r="R431">
            <v>1.9450000000000001</v>
          </cell>
          <cell r="S431">
            <v>1.9432</v>
          </cell>
          <cell r="T431">
            <v>1.9123000000000001</v>
          </cell>
          <cell r="U431">
            <v>1.9320999999999999</v>
          </cell>
          <cell r="V431">
            <v>1.9123000000000001</v>
          </cell>
          <cell r="W431">
            <v>1.9123000000000001</v>
          </cell>
          <cell r="X431">
            <v>1</v>
          </cell>
          <cell r="Y431">
            <v>1.5905</v>
          </cell>
          <cell r="Z431">
            <v>1.5905</v>
          </cell>
          <cell r="AA431">
            <v>1.6620999999999999</v>
          </cell>
          <cell r="AB431">
            <v>1.7822</v>
          </cell>
          <cell r="AC431">
            <v>1.6620999999999999</v>
          </cell>
          <cell r="AD431">
            <v>1.6620999999999999</v>
          </cell>
        </row>
        <row r="432">
          <cell r="O432">
            <v>43.890000000000356</v>
          </cell>
          <cell r="P432">
            <v>43.900000000000354</v>
          </cell>
          <cell r="Q432">
            <v>1.9403999999999999</v>
          </cell>
          <cell r="R432">
            <v>1.9403999999999999</v>
          </cell>
          <cell r="S432">
            <v>1.9388000000000001</v>
          </cell>
          <cell r="T432">
            <v>1.9081999999999999</v>
          </cell>
          <cell r="U432">
            <v>1.9278999999999999</v>
          </cell>
          <cell r="V432">
            <v>1.9081999999999999</v>
          </cell>
          <cell r="W432">
            <v>1.9081999999999999</v>
          </cell>
          <cell r="X432">
            <v>1</v>
          </cell>
          <cell r="Y432">
            <v>1.5868</v>
          </cell>
          <cell r="Z432">
            <v>1.5868</v>
          </cell>
          <cell r="AA432">
            <v>1.6584000000000001</v>
          </cell>
          <cell r="AB432">
            <v>1.7784</v>
          </cell>
          <cell r="AC432">
            <v>1.6584000000000001</v>
          </cell>
          <cell r="AD432">
            <v>1.6584000000000001</v>
          </cell>
        </row>
        <row r="433">
          <cell r="O433">
            <v>43.990000000000357</v>
          </cell>
          <cell r="P433">
            <v>44.000000000000355</v>
          </cell>
          <cell r="Q433">
            <v>1.9358</v>
          </cell>
          <cell r="R433">
            <v>1.9358</v>
          </cell>
          <cell r="S433">
            <v>1.9343999999999999</v>
          </cell>
          <cell r="T433">
            <v>1.9041999999999999</v>
          </cell>
          <cell r="U433">
            <v>1.9237</v>
          </cell>
          <cell r="V433">
            <v>1.9041999999999999</v>
          </cell>
          <cell r="W433">
            <v>1.9041999999999999</v>
          </cell>
          <cell r="X433">
            <v>1</v>
          </cell>
          <cell r="Y433">
            <v>1.5831</v>
          </cell>
          <cell r="Z433">
            <v>1.5831</v>
          </cell>
          <cell r="AA433">
            <v>1.6548</v>
          </cell>
          <cell r="AB433">
            <v>1.7745</v>
          </cell>
          <cell r="AC433">
            <v>1.6548</v>
          </cell>
          <cell r="AD433">
            <v>1.6548</v>
          </cell>
        </row>
        <row r="434">
          <cell r="O434">
            <v>44.090000000000359</v>
          </cell>
          <cell r="P434">
            <v>44.100000000000357</v>
          </cell>
          <cell r="Q434">
            <v>1.9312</v>
          </cell>
          <cell r="R434">
            <v>1.9312</v>
          </cell>
          <cell r="S434">
            <v>1.9300999999999999</v>
          </cell>
          <cell r="T434">
            <v>1.9000999999999999</v>
          </cell>
          <cell r="U434">
            <v>1.9196</v>
          </cell>
          <cell r="V434">
            <v>1.9000999999999999</v>
          </cell>
          <cell r="W434">
            <v>1.9000999999999999</v>
          </cell>
          <cell r="X434">
            <v>1</v>
          </cell>
          <cell r="Y434">
            <v>1.5793999999999999</v>
          </cell>
          <cell r="Z434">
            <v>1.5793999999999999</v>
          </cell>
          <cell r="AA434">
            <v>1.6512</v>
          </cell>
          <cell r="AB434">
            <v>1.7706999999999999</v>
          </cell>
          <cell r="AC434">
            <v>1.6512</v>
          </cell>
          <cell r="AD434">
            <v>1.6512</v>
          </cell>
        </row>
        <row r="435">
          <cell r="O435">
            <v>44.19000000000036</v>
          </cell>
          <cell r="P435">
            <v>44.200000000000358</v>
          </cell>
          <cell r="Q435">
            <v>1.9267000000000001</v>
          </cell>
          <cell r="R435">
            <v>1.9267000000000001</v>
          </cell>
          <cell r="S435">
            <v>1.9258</v>
          </cell>
          <cell r="T435">
            <v>1.8960999999999999</v>
          </cell>
          <cell r="U435">
            <v>1.9154</v>
          </cell>
          <cell r="V435">
            <v>1.8960999999999999</v>
          </cell>
          <cell r="W435">
            <v>1.8960999999999999</v>
          </cell>
          <cell r="X435">
            <v>1</v>
          </cell>
          <cell r="Y435">
            <v>1.5758000000000001</v>
          </cell>
          <cell r="Z435">
            <v>1.5758000000000001</v>
          </cell>
          <cell r="AA435">
            <v>1.6476</v>
          </cell>
          <cell r="AB435">
            <v>1.7669999999999999</v>
          </cell>
          <cell r="AC435">
            <v>1.6476</v>
          </cell>
          <cell r="AD435">
            <v>1.6476</v>
          </cell>
        </row>
        <row r="436">
          <cell r="O436">
            <v>44.290000000000362</v>
          </cell>
          <cell r="P436">
            <v>44.30000000000036</v>
          </cell>
          <cell r="Q436">
            <v>1.9221999999999999</v>
          </cell>
          <cell r="R436">
            <v>1.9221999999999999</v>
          </cell>
          <cell r="S436">
            <v>1.9216</v>
          </cell>
          <cell r="T436">
            <v>1.8920999999999999</v>
          </cell>
          <cell r="U436">
            <v>1.9114</v>
          </cell>
          <cell r="V436">
            <v>1.8920999999999999</v>
          </cell>
          <cell r="W436">
            <v>1.8920999999999999</v>
          </cell>
          <cell r="X436">
            <v>1</v>
          </cell>
          <cell r="Y436">
            <v>1.5721000000000001</v>
          </cell>
          <cell r="Z436">
            <v>1.5721000000000001</v>
          </cell>
          <cell r="AA436">
            <v>1.6440999999999999</v>
          </cell>
          <cell r="AB436">
            <v>1.7632000000000001</v>
          </cell>
          <cell r="AC436">
            <v>1.6440999999999999</v>
          </cell>
          <cell r="AD436">
            <v>1.6440999999999999</v>
          </cell>
        </row>
        <row r="437">
          <cell r="O437">
            <v>44.390000000000363</v>
          </cell>
          <cell r="P437">
            <v>44.400000000000361</v>
          </cell>
          <cell r="Q437">
            <v>1.9177</v>
          </cell>
          <cell r="R437">
            <v>1.9177</v>
          </cell>
          <cell r="S437">
            <v>1.9173</v>
          </cell>
          <cell r="T437">
            <v>1.8880999999999999</v>
          </cell>
          <cell r="U437">
            <v>1.9073</v>
          </cell>
          <cell r="V437">
            <v>1.8880999999999999</v>
          </cell>
          <cell r="W437">
            <v>1.8880999999999999</v>
          </cell>
          <cell r="X437">
            <v>1</v>
          </cell>
          <cell r="Y437">
            <v>1.5685</v>
          </cell>
          <cell r="Z437">
            <v>1.5685</v>
          </cell>
          <cell r="AA437">
            <v>1.6405000000000001</v>
          </cell>
          <cell r="AB437">
            <v>1.7595000000000001</v>
          </cell>
          <cell r="AC437">
            <v>1.6405000000000001</v>
          </cell>
          <cell r="AD437">
            <v>1.6405000000000001</v>
          </cell>
        </row>
        <row r="438">
          <cell r="O438">
            <v>44.490000000000364</v>
          </cell>
          <cell r="P438">
            <v>44.500000000000362</v>
          </cell>
          <cell r="Q438">
            <v>1.9133</v>
          </cell>
          <cell r="R438">
            <v>1.9133</v>
          </cell>
          <cell r="S438">
            <v>1.9131</v>
          </cell>
          <cell r="T438">
            <v>1.8842000000000001</v>
          </cell>
          <cell r="U438">
            <v>1.9032</v>
          </cell>
          <cell r="V438">
            <v>1.8842000000000001</v>
          </cell>
          <cell r="W438">
            <v>1.8842000000000001</v>
          </cell>
          <cell r="X438">
            <v>1</v>
          </cell>
          <cell r="Y438">
            <v>1.5649999999999999</v>
          </cell>
          <cell r="Z438">
            <v>1.5649999999999999</v>
          </cell>
          <cell r="AA438">
            <v>1.637</v>
          </cell>
          <cell r="AB438">
            <v>1.7558</v>
          </cell>
          <cell r="AC438">
            <v>1.637</v>
          </cell>
          <cell r="AD438">
            <v>1.637</v>
          </cell>
        </row>
        <row r="439">
          <cell r="O439">
            <v>44.590000000000366</v>
          </cell>
          <cell r="P439">
            <v>44.600000000000364</v>
          </cell>
          <cell r="Q439">
            <v>1.9089</v>
          </cell>
          <cell r="R439">
            <v>1.9089</v>
          </cell>
          <cell r="S439">
            <v>1.9089</v>
          </cell>
          <cell r="T439">
            <v>1.8803000000000001</v>
          </cell>
          <cell r="U439">
            <v>1.8992</v>
          </cell>
          <cell r="V439">
            <v>1.8803000000000001</v>
          </cell>
          <cell r="W439">
            <v>1.8803000000000001</v>
          </cell>
          <cell r="X439">
            <v>1</v>
          </cell>
          <cell r="Y439">
            <v>1.5613999999999999</v>
          </cell>
          <cell r="Z439">
            <v>1.5613999999999999</v>
          </cell>
          <cell r="AA439">
            <v>1.6335</v>
          </cell>
          <cell r="AB439">
            <v>1.7521</v>
          </cell>
          <cell r="AC439">
            <v>1.6335</v>
          </cell>
          <cell r="AD439">
            <v>1.6335</v>
          </cell>
        </row>
        <row r="440">
          <cell r="O440">
            <v>44.690000000000367</v>
          </cell>
          <cell r="P440">
            <v>44.700000000000365</v>
          </cell>
          <cell r="Q440">
            <v>1.9045000000000001</v>
          </cell>
          <cell r="R440">
            <v>1.9045000000000001</v>
          </cell>
          <cell r="S440">
            <v>1.9048</v>
          </cell>
          <cell r="T440">
            <v>1.8764000000000001</v>
          </cell>
          <cell r="U440">
            <v>1.8952</v>
          </cell>
          <cell r="V440">
            <v>1.8764000000000001</v>
          </cell>
          <cell r="W440">
            <v>1.8764000000000001</v>
          </cell>
          <cell r="X440">
            <v>1</v>
          </cell>
          <cell r="Y440">
            <v>1.5579000000000001</v>
          </cell>
          <cell r="Z440">
            <v>1.5579000000000001</v>
          </cell>
          <cell r="AA440">
            <v>1.6301000000000001</v>
          </cell>
          <cell r="AB440">
            <v>1.7484</v>
          </cell>
          <cell r="AC440">
            <v>1.6301000000000001</v>
          </cell>
          <cell r="AD440">
            <v>1.6301000000000001</v>
          </cell>
        </row>
        <row r="441">
          <cell r="O441">
            <v>44.790000000000369</v>
          </cell>
          <cell r="P441">
            <v>44.800000000000367</v>
          </cell>
          <cell r="Q441">
            <v>1.9001999999999999</v>
          </cell>
          <cell r="R441">
            <v>1.9001999999999999</v>
          </cell>
          <cell r="S441">
            <v>1.9007000000000001</v>
          </cell>
          <cell r="T441">
            <v>1.8725000000000001</v>
          </cell>
          <cell r="U441">
            <v>1.8913</v>
          </cell>
          <cell r="V441">
            <v>1.8725000000000001</v>
          </cell>
          <cell r="W441">
            <v>1.8725000000000001</v>
          </cell>
          <cell r="X441">
            <v>1</v>
          </cell>
          <cell r="Y441">
            <v>1.5544</v>
          </cell>
          <cell r="Z441">
            <v>1.5544</v>
          </cell>
          <cell r="AA441">
            <v>1.6266</v>
          </cell>
          <cell r="AB441">
            <v>1.7447999999999999</v>
          </cell>
          <cell r="AC441">
            <v>1.6266</v>
          </cell>
          <cell r="AD441">
            <v>1.6266</v>
          </cell>
        </row>
        <row r="442">
          <cell r="O442">
            <v>44.89000000000037</v>
          </cell>
          <cell r="P442">
            <v>44.900000000000368</v>
          </cell>
          <cell r="Q442">
            <v>1.8957999999999999</v>
          </cell>
          <cell r="R442">
            <v>1.8957999999999999</v>
          </cell>
          <cell r="S442">
            <v>1.8965000000000001</v>
          </cell>
          <cell r="T442">
            <v>1.8686</v>
          </cell>
          <cell r="U442">
            <v>1.8873</v>
          </cell>
          <cell r="V442">
            <v>1.8686</v>
          </cell>
          <cell r="W442">
            <v>1.8686</v>
          </cell>
          <cell r="X442">
            <v>1</v>
          </cell>
          <cell r="Y442">
            <v>1.5508999999999999</v>
          </cell>
          <cell r="Z442">
            <v>1.5508999999999999</v>
          </cell>
          <cell r="AA442">
            <v>1.6232</v>
          </cell>
          <cell r="AB442">
            <v>1.7412000000000001</v>
          </cell>
          <cell r="AC442">
            <v>1.6232</v>
          </cell>
          <cell r="AD442">
            <v>1.6232</v>
          </cell>
        </row>
        <row r="443">
          <cell r="O443">
            <v>44.990000000000371</v>
          </cell>
          <cell r="P443">
            <v>45.000000000000369</v>
          </cell>
          <cell r="Q443">
            <v>1.8915</v>
          </cell>
          <cell r="R443">
            <v>1.8915</v>
          </cell>
          <cell r="S443">
            <v>1.8925000000000001</v>
          </cell>
          <cell r="T443">
            <v>1.8648</v>
          </cell>
          <cell r="U443">
            <v>1.8834</v>
          </cell>
          <cell r="V443">
            <v>1.8648</v>
          </cell>
          <cell r="W443">
            <v>1.8648</v>
          </cell>
          <cell r="X443">
            <v>1</v>
          </cell>
          <cell r="Y443">
            <v>1.5475000000000001</v>
          </cell>
          <cell r="Z443">
            <v>1.5475000000000001</v>
          </cell>
          <cell r="AA443">
            <v>1.6197999999999999</v>
          </cell>
          <cell r="AB443">
            <v>1.7376</v>
          </cell>
          <cell r="AC443">
            <v>1.6197999999999999</v>
          </cell>
          <cell r="AD443">
            <v>1.6197999999999999</v>
          </cell>
        </row>
        <row r="444">
          <cell r="O444">
            <v>45.090000000000373</v>
          </cell>
          <cell r="P444">
            <v>45.100000000000371</v>
          </cell>
          <cell r="Q444">
            <v>1.8873</v>
          </cell>
          <cell r="R444">
            <v>1.8873</v>
          </cell>
          <cell r="S444">
            <v>1.8884000000000001</v>
          </cell>
          <cell r="T444">
            <v>1.861</v>
          </cell>
          <cell r="U444">
            <v>1.8794999999999999</v>
          </cell>
          <cell r="V444">
            <v>1.861</v>
          </cell>
          <cell r="W444">
            <v>1.861</v>
          </cell>
          <cell r="X444">
            <v>1</v>
          </cell>
          <cell r="Y444">
            <v>1.5441</v>
          </cell>
          <cell r="Z444">
            <v>1.5441</v>
          </cell>
          <cell r="AA444">
            <v>1.6164000000000001</v>
          </cell>
          <cell r="AB444">
            <v>1.734</v>
          </cell>
          <cell r="AC444">
            <v>1.6164000000000001</v>
          </cell>
          <cell r="AD444">
            <v>1.6164000000000001</v>
          </cell>
        </row>
        <row r="445">
          <cell r="O445">
            <v>45.190000000000374</v>
          </cell>
          <cell r="P445">
            <v>45.200000000000372</v>
          </cell>
          <cell r="Q445">
            <v>1.883</v>
          </cell>
          <cell r="R445">
            <v>1.883</v>
          </cell>
          <cell r="S445">
            <v>1.8844000000000001</v>
          </cell>
          <cell r="T445">
            <v>1.8572</v>
          </cell>
          <cell r="U445">
            <v>1.8755999999999999</v>
          </cell>
          <cell r="V445">
            <v>1.8572</v>
          </cell>
          <cell r="W445">
            <v>1.8572</v>
          </cell>
          <cell r="X445">
            <v>1</v>
          </cell>
          <cell r="Y445">
            <v>1.5407</v>
          </cell>
          <cell r="Z445">
            <v>1.5407</v>
          </cell>
          <cell r="AA445">
            <v>1.6131</v>
          </cell>
          <cell r="AB445">
            <v>1.7304999999999999</v>
          </cell>
          <cell r="AC445">
            <v>1.6131</v>
          </cell>
          <cell r="AD445">
            <v>1.6131</v>
          </cell>
        </row>
        <row r="446">
          <cell r="O446">
            <v>45.290000000000376</v>
          </cell>
          <cell r="P446">
            <v>45.300000000000374</v>
          </cell>
          <cell r="Q446">
            <v>1.8788</v>
          </cell>
          <cell r="R446">
            <v>1.8788</v>
          </cell>
          <cell r="S446">
            <v>1.8804000000000001</v>
          </cell>
          <cell r="T446">
            <v>1.8533999999999999</v>
          </cell>
          <cell r="U446">
            <v>1.8717999999999999</v>
          </cell>
          <cell r="V446">
            <v>1.8533999999999999</v>
          </cell>
          <cell r="W446">
            <v>1.8533999999999999</v>
          </cell>
          <cell r="X446">
            <v>1</v>
          </cell>
          <cell r="Y446">
            <v>1.5373000000000001</v>
          </cell>
          <cell r="Z446">
            <v>1.5373000000000001</v>
          </cell>
          <cell r="AA446">
            <v>1.6096999999999999</v>
          </cell>
          <cell r="AB446">
            <v>1.7269000000000001</v>
          </cell>
          <cell r="AC446">
            <v>1.6096999999999999</v>
          </cell>
          <cell r="AD446">
            <v>1.6096999999999999</v>
          </cell>
        </row>
        <row r="447">
          <cell r="O447">
            <v>45.390000000000377</v>
          </cell>
          <cell r="P447">
            <v>45.400000000000375</v>
          </cell>
          <cell r="Q447">
            <v>1.8746</v>
          </cell>
          <cell r="R447">
            <v>1.8746</v>
          </cell>
          <cell r="S447">
            <v>1.8764000000000001</v>
          </cell>
          <cell r="T447">
            <v>1.8496999999999999</v>
          </cell>
          <cell r="U447">
            <v>1.8678999999999999</v>
          </cell>
          <cell r="V447">
            <v>1.8496999999999999</v>
          </cell>
          <cell r="W447">
            <v>1.8496999999999999</v>
          </cell>
          <cell r="X447">
            <v>1</v>
          </cell>
          <cell r="Y447">
            <v>1.5339</v>
          </cell>
          <cell r="Z447">
            <v>1.5339</v>
          </cell>
          <cell r="AA447">
            <v>1.6064000000000001</v>
          </cell>
          <cell r="AB447">
            <v>1.7234</v>
          </cell>
          <cell r="AC447">
            <v>1.6064000000000001</v>
          </cell>
          <cell r="AD447">
            <v>1.6064000000000001</v>
          </cell>
        </row>
        <row r="448">
          <cell r="O448">
            <v>45.490000000000379</v>
          </cell>
          <cell r="P448">
            <v>45.500000000000377</v>
          </cell>
          <cell r="Q448">
            <v>1.8704000000000001</v>
          </cell>
          <cell r="R448">
            <v>1.8704000000000001</v>
          </cell>
          <cell r="S448">
            <v>1.8724000000000001</v>
          </cell>
          <cell r="T448">
            <v>1.8460000000000001</v>
          </cell>
          <cell r="U448">
            <v>1.8641000000000001</v>
          </cell>
          <cell r="V448">
            <v>1.8460000000000001</v>
          </cell>
          <cell r="W448">
            <v>1.8460000000000001</v>
          </cell>
          <cell r="X448">
            <v>1</v>
          </cell>
          <cell r="Y448">
            <v>1.5306</v>
          </cell>
          <cell r="Z448">
            <v>1.5306</v>
          </cell>
          <cell r="AA448">
            <v>1.6031</v>
          </cell>
          <cell r="AB448">
            <v>1.7199</v>
          </cell>
          <cell r="AC448">
            <v>1.6031</v>
          </cell>
          <cell r="AD448">
            <v>1.6031</v>
          </cell>
        </row>
        <row r="449">
          <cell r="O449">
            <v>45.59000000000038</v>
          </cell>
          <cell r="P449">
            <v>45.600000000000378</v>
          </cell>
          <cell r="Q449">
            <v>1.8663000000000001</v>
          </cell>
          <cell r="R449">
            <v>1.8663000000000001</v>
          </cell>
          <cell r="S449">
            <v>1.8685</v>
          </cell>
          <cell r="T449">
            <v>1.8423</v>
          </cell>
          <cell r="U449">
            <v>1.8603000000000001</v>
          </cell>
          <cell r="V449">
            <v>1.8423</v>
          </cell>
          <cell r="W449">
            <v>1.8423</v>
          </cell>
          <cell r="X449">
            <v>1</v>
          </cell>
          <cell r="Y449">
            <v>1.5273000000000001</v>
          </cell>
          <cell r="Z449">
            <v>1.5273000000000001</v>
          </cell>
          <cell r="AA449">
            <v>1.5999000000000001</v>
          </cell>
          <cell r="AB449">
            <v>1.7164999999999999</v>
          </cell>
          <cell r="AC449">
            <v>1.5999000000000001</v>
          </cell>
          <cell r="AD449">
            <v>1.5999000000000001</v>
          </cell>
        </row>
        <row r="450">
          <cell r="O450">
            <v>45.690000000000381</v>
          </cell>
          <cell r="P450">
            <v>45.700000000000379</v>
          </cell>
          <cell r="Q450">
            <v>1.8622000000000001</v>
          </cell>
          <cell r="R450">
            <v>1.8622000000000001</v>
          </cell>
          <cell r="S450">
            <v>1.8646</v>
          </cell>
          <cell r="T450">
            <v>1.8386</v>
          </cell>
          <cell r="U450">
            <v>1.8566</v>
          </cell>
          <cell r="V450">
            <v>1.8386</v>
          </cell>
          <cell r="W450">
            <v>1.8386</v>
          </cell>
          <cell r="X450">
            <v>1</v>
          </cell>
          <cell r="Y450">
            <v>1.524</v>
          </cell>
          <cell r="Z450">
            <v>1.524</v>
          </cell>
          <cell r="AA450">
            <v>1.5966</v>
          </cell>
          <cell r="AB450">
            <v>1.7130000000000001</v>
          </cell>
          <cell r="AC450">
            <v>1.5966</v>
          </cell>
          <cell r="AD450">
            <v>1.5966</v>
          </cell>
        </row>
        <row r="451">
          <cell r="O451">
            <v>45.790000000000383</v>
          </cell>
          <cell r="P451">
            <v>45.800000000000381</v>
          </cell>
          <cell r="Q451">
            <v>1.8581000000000001</v>
          </cell>
          <cell r="R451">
            <v>1.8581000000000001</v>
          </cell>
          <cell r="S451">
            <v>1.8607</v>
          </cell>
          <cell r="T451">
            <v>1.8349</v>
          </cell>
          <cell r="U451">
            <v>1.8528</v>
          </cell>
          <cell r="V451">
            <v>1.8349</v>
          </cell>
          <cell r="W451">
            <v>1.8349</v>
          </cell>
          <cell r="X451">
            <v>1</v>
          </cell>
          <cell r="Y451">
            <v>1.5206999999999999</v>
          </cell>
          <cell r="Z451">
            <v>1.5206999999999999</v>
          </cell>
          <cell r="AA451">
            <v>1.5933999999999999</v>
          </cell>
          <cell r="AB451">
            <v>1.7096</v>
          </cell>
          <cell r="AC451">
            <v>1.5933999999999999</v>
          </cell>
          <cell r="AD451">
            <v>1.5933999999999999</v>
          </cell>
        </row>
        <row r="452">
          <cell r="O452">
            <v>45.890000000000384</v>
          </cell>
          <cell r="P452">
            <v>45.900000000000382</v>
          </cell>
          <cell r="Q452">
            <v>1.8540000000000001</v>
          </cell>
          <cell r="R452">
            <v>1.8540000000000001</v>
          </cell>
          <cell r="S452">
            <v>1.8568</v>
          </cell>
          <cell r="T452">
            <v>1.8312999999999999</v>
          </cell>
          <cell r="U452">
            <v>1.8491</v>
          </cell>
          <cell r="V452">
            <v>1.8312999999999999</v>
          </cell>
          <cell r="W452">
            <v>1.8312999999999999</v>
          </cell>
          <cell r="X452">
            <v>1</v>
          </cell>
          <cell r="Y452">
            <v>1.5175000000000001</v>
          </cell>
          <cell r="Z452">
            <v>1.5175000000000001</v>
          </cell>
          <cell r="AA452">
            <v>1.5902000000000001</v>
          </cell>
          <cell r="AB452">
            <v>1.7061999999999999</v>
          </cell>
          <cell r="AC452">
            <v>1.5902000000000001</v>
          </cell>
          <cell r="AD452">
            <v>1.5902000000000001</v>
          </cell>
        </row>
        <row r="453">
          <cell r="O453">
            <v>45.990000000000386</v>
          </cell>
          <cell r="P453">
            <v>46.000000000000384</v>
          </cell>
          <cell r="Q453">
            <v>1.85</v>
          </cell>
          <cell r="R453">
            <v>1.85</v>
          </cell>
          <cell r="S453">
            <v>1.8529</v>
          </cell>
          <cell r="T453">
            <v>1.8277000000000001</v>
          </cell>
          <cell r="U453">
            <v>1.8453999999999999</v>
          </cell>
          <cell r="V453">
            <v>1.8277000000000001</v>
          </cell>
          <cell r="W453">
            <v>1.8277000000000001</v>
          </cell>
          <cell r="X453">
            <v>1</v>
          </cell>
          <cell r="Y453">
            <v>1.5143</v>
          </cell>
          <cell r="Z453">
            <v>1.5143</v>
          </cell>
          <cell r="AA453">
            <v>1.587</v>
          </cell>
          <cell r="AB453">
            <v>1.7028000000000001</v>
          </cell>
          <cell r="AC453">
            <v>1.587</v>
          </cell>
          <cell r="AD453">
            <v>1.587</v>
          </cell>
        </row>
        <row r="454">
          <cell r="O454">
            <v>46.090000000000387</v>
          </cell>
          <cell r="P454">
            <v>46.100000000000385</v>
          </cell>
          <cell r="Q454">
            <v>1.8460000000000001</v>
          </cell>
          <cell r="R454">
            <v>1.8460000000000001</v>
          </cell>
          <cell r="S454">
            <v>1.8491</v>
          </cell>
          <cell r="T454">
            <v>1.8241000000000001</v>
          </cell>
          <cell r="U454">
            <v>1.8416999999999999</v>
          </cell>
          <cell r="V454">
            <v>1.8241000000000001</v>
          </cell>
          <cell r="W454">
            <v>1.8241000000000001</v>
          </cell>
          <cell r="X454">
            <v>1</v>
          </cell>
          <cell r="Y454">
            <v>1.5111000000000001</v>
          </cell>
          <cell r="Z454">
            <v>1.5111000000000001</v>
          </cell>
          <cell r="AA454">
            <v>1.5838000000000001</v>
          </cell>
          <cell r="AB454">
            <v>1.6995</v>
          </cell>
          <cell r="AC454">
            <v>1.5838000000000001</v>
          </cell>
          <cell r="AD454">
            <v>1.5838000000000001</v>
          </cell>
        </row>
        <row r="455">
          <cell r="O455">
            <v>46.190000000000389</v>
          </cell>
          <cell r="P455">
            <v>46.200000000000387</v>
          </cell>
          <cell r="Q455">
            <v>1.8420000000000001</v>
          </cell>
          <cell r="R455">
            <v>1.8420000000000001</v>
          </cell>
          <cell r="S455">
            <v>1.8452999999999999</v>
          </cell>
          <cell r="T455">
            <v>1.8205</v>
          </cell>
          <cell r="U455">
            <v>1.8381000000000001</v>
          </cell>
          <cell r="V455">
            <v>1.8205</v>
          </cell>
          <cell r="W455">
            <v>1.8205</v>
          </cell>
          <cell r="X455">
            <v>1</v>
          </cell>
          <cell r="Y455">
            <v>1.5079</v>
          </cell>
          <cell r="Z455">
            <v>1.5079</v>
          </cell>
          <cell r="AA455">
            <v>1.5807</v>
          </cell>
          <cell r="AB455">
            <v>1.6960999999999999</v>
          </cell>
          <cell r="AC455">
            <v>1.5807</v>
          </cell>
          <cell r="AD455">
            <v>1.5807</v>
          </cell>
        </row>
        <row r="456">
          <cell r="O456">
            <v>46.29000000000039</v>
          </cell>
          <cell r="P456">
            <v>46.300000000000388</v>
          </cell>
          <cell r="Q456">
            <v>1.8380000000000001</v>
          </cell>
          <cell r="R456">
            <v>1.8380000000000001</v>
          </cell>
          <cell r="S456">
            <v>1.8414999999999999</v>
          </cell>
          <cell r="T456">
            <v>1.8169999999999999</v>
          </cell>
          <cell r="U456">
            <v>1.8344</v>
          </cell>
          <cell r="V456">
            <v>1.8169999999999999</v>
          </cell>
          <cell r="W456">
            <v>1.8169999999999999</v>
          </cell>
          <cell r="X456">
            <v>1</v>
          </cell>
          <cell r="Y456">
            <v>1.5047999999999999</v>
          </cell>
          <cell r="Z456">
            <v>1.5047999999999999</v>
          </cell>
          <cell r="AA456">
            <v>1.5775999999999999</v>
          </cell>
          <cell r="AB456">
            <v>1.6928000000000001</v>
          </cell>
          <cell r="AC456">
            <v>1.5775999999999999</v>
          </cell>
          <cell r="AD456">
            <v>1.5775999999999999</v>
          </cell>
        </row>
        <row r="457">
          <cell r="O457">
            <v>46.390000000000391</v>
          </cell>
          <cell r="P457">
            <v>46.400000000000389</v>
          </cell>
          <cell r="Q457">
            <v>1.8341000000000001</v>
          </cell>
          <cell r="R457">
            <v>1.8341000000000001</v>
          </cell>
          <cell r="S457">
            <v>1.8378000000000001</v>
          </cell>
          <cell r="T457">
            <v>1.8134999999999999</v>
          </cell>
          <cell r="U457">
            <v>1.8308</v>
          </cell>
          <cell r="V457">
            <v>1.8134999999999999</v>
          </cell>
          <cell r="W457">
            <v>1.8134999999999999</v>
          </cell>
          <cell r="X457">
            <v>1</v>
          </cell>
          <cell r="Y457">
            <v>1.5016</v>
          </cell>
          <cell r="Z457">
            <v>1.5016</v>
          </cell>
          <cell r="AA457">
            <v>1.5745</v>
          </cell>
          <cell r="AB457">
            <v>1.6895</v>
          </cell>
          <cell r="AC457">
            <v>1.5745</v>
          </cell>
          <cell r="AD457">
            <v>1.5745</v>
          </cell>
        </row>
        <row r="458">
          <cell r="O458">
            <v>46.490000000000393</v>
          </cell>
          <cell r="P458">
            <v>46.500000000000391</v>
          </cell>
          <cell r="Q458">
            <v>1.8302</v>
          </cell>
          <cell r="R458">
            <v>1.8302</v>
          </cell>
          <cell r="S458">
            <v>1.8341000000000001</v>
          </cell>
          <cell r="T458">
            <v>1.8099000000000001</v>
          </cell>
          <cell r="U458">
            <v>1.8271999999999999</v>
          </cell>
          <cell r="V458">
            <v>1.8099000000000001</v>
          </cell>
          <cell r="W458">
            <v>1.8099000000000001</v>
          </cell>
          <cell r="X458">
            <v>1</v>
          </cell>
          <cell r="Y458">
            <v>1.4984999999999999</v>
          </cell>
          <cell r="Z458">
            <v>1.4984999999999999</v>
          </cell>
          <cell r="AA458">
            <v>1.5713999999999999</v>
          </cell>
          <cell r="AB458">
            <v>1.6861999999999999</v>
          </cell>
          <cell r="AC458">
            <v>1.5713999999999999</v>
          </cell>
          <cell r="AD458">
            <v>1.5713999999999999</v>
          </cell>
        </row>
        <row r="459">
          <cell r="O459">
            <v>46.590000000000394</v>
          </cell>
          <cell r="P459">
            <v>46.600000000000392</v>
          </cell>
          <cell r="Q459">
            <v>1.8263</v>
          </cell>
          <cell r="R459">
            <v>1.8263</v>
          </cell>
          <cell r="S459">
            <v>1.8303</v>
          </cell>
          <cell r="T459">
            <v>1.8065</v>
          </cell>
          <cell r="U459">
            <v>1.8236000000000001</v>
          </cell>
          <cell r="V459">
            <v>1.8065</v>
          </cell>
          <cell r="W459">
            <v>1.8065</v>
          </cell>
          <cell r="X459">
            <v>1</v>
          </cell>
          <cell r="Y459">
            <v>1.4954000000000001</v>
          </cell>
          <cell r="Z459">
            <v>1.4954000000000001</v>
          </cell>
          <cell r="AA459">
            <v>1.5683</v>
          </cell>
          <cell r="AB459">
            <v>1.6829000000000001</v>
          </cell>
          <cell r="AC459">
            <v>1.5683</v>
          </cell>
          <cell r="AD459">
            <v>1.5683</v>
          </cell>
        </row>
        <row r="460">
          <cell r="O460">
            <v>46.690000000000396</v>
          </cell>
          <cell r="P460">
            <v>46.700000000000394</v>
          </cell>
          <cell r="Q460">
            <v>1.8224</v>
          </cell>
          <cell r="R460">
            <v>1.8224</v>
          </cell>
          <cell r="S460">
            <v>1.8267</v>
          </cell>
          <cell r="T460">
            <v>1.8029999999999999</v>
          </cell>
          <cell r="U460">
            <v>1.8201000000000001</v>
          </cell>
          <cell r="V460">
            <v>1.8029999999999999</v>
          </cell>
          <cell r="W460">
            <v>1.8029999999999999</v>
          </cell>
          <cell r="X460">
            <v>1</v>
          </cell>
          <cell r="Y460">
            <v>1.4923999999999999</v>
          </cell>
          <cell r="Z460">
            <v>1.4923999999999999</v>
          </cell>
          <cell r="AA460">
            <v>1.5652999999999999</v>
          </cell>
          <cell r="AB460">
            <v>1.6797</v>
          </cell>
          <cell r="AC460">
            <v>1.5652999999999999</v>
          </cell>
          <cell r="AD460">
            <v>1.5652999999999999</v>
          </cell>
        </row>
        <row r="461">
          <cell r="O461">
            <v>46.790000000000397</v>
          </cell>
          <cell r="P461">
            <v>46.800000000000395</v>
          </cell>
          <cell r="Q461">
            <v>1.8185</v>
          </cell>
          <cell r="R461">
            <v>1.8185</v>
          </cell>
          <cell r="S461">
            <v>1.823</v>
          </cell>
          <cell r="T461">
            <v>1.7995000000000001</v>
          </cell>
          <cell r="U461">
            <v>1.8166</v>
          </cell>
          <cell r="V461">
            <v>1.7995000000000001</v>
          </cell>
          <cell r="W461">
            <v>1.7995000000000001</v>
          </cell>
          <cell r="X461">
            <v>1</v>
          </cell>
          <cell r="Y461">
            <v>1.4893000000000001</v>
          </cell>
          <cell r="Z461">
            <v>1.4893000000000001</v>
          </cell>
          <cell r="AA461">
            <v>1.5622</v>
          </cell>
          <cell r="AB461">
            <v>1.6765000000000001</v>
          </cell>
          <cell r="AC461">
            <v>1.5622</v>
          </cell>
          <cell r="AD461">
            <v>1.5622</v>
          </cell>
        </row>
        <row r="462">
          <cell r="O462">
            <v>46.890000000000398</v>
          </cell>
          <cell r="P462">
            <v>46.900000000000396</v>
          </cell>
          <cell r="Q462">
            <v>1.8147</v>
          </cell>
          <cell r="R462">
            <v>1.8147</v>
          </cell>
          <cell r="S462">
            <v>1.8192999999999999</v>
          </cell>
          <cell r="T462">
            <v>1.7961</v>
          </cell>
          <cell r="U462">
            <v>1.8129999999999999</v>
          </cell>
          <cell r="V462">
            <v>1.7961</v>
          </cell>
          <cell r="W462">
            <v>1.7961</v>
          </cell>
          <cell r="X462">
            <v>1</v>
          </cell>
          <cell r="Y462">
            <v>1.4863</v>
          </cell>
          <cell r="Z462">
            <v>1.4863</v>
          </cell>
          <cell r="AA462">
            <v>1.5591999999999999</v>
          </cell>
          <cell r="AB462">
            <v>1.6733</v>
          </cell>
          <cell r="AC462">
            <v>1.5591999999999999</v>
          </cell>
          <cell r="AD462">
            <v>1.5591999999999999</v>
          </cell>
        </row>
        <row r="463">
          <cell r="O463">
            <v>46.9900000000004</v>
          </cell>
          <cell r="P463">
            <v>47.000000000000398</v>
          </cell>
          <cell r="Q463">
            <v>1.8109</v>
          </cell>
          <cell r="R463">
            <v>1.8109</v>
          </cell>
          <cell r="S463">
            <v>1.8157000000000001</v>
          </cell>
          <cell r="T463">
            <v>1.7927</v>
          </cell>
          <cell r="U463">
            <v>1.8096000000000001</v>
          </cell>
          <cell r="V463">
            <v>1.7927</v>
          </cell>
          <cell r="W463">
            <v>1.7927</v>
          </cell>
          <cell r="X463">
            <v>1</v>
          </cell>
          <cell r="Y463">
            <v>1.4833000000000001</v>
          </cell>
          <cell r="Z463">
            <v>1.4833000000000001</v>
          </cell>
          <cell r="AA463">
            <v>1.5562</v>
          </cell>
          <cell r="AB463">
            <v>1.6700999999999999</v>
          </cell>
          <cell r="AC463">
            <v>1.5562</v>
          </cell>
          <cell r="AD463">
            <v>1.5562</v>
          </cell>
        </row>
        <row r="464">
          <cell r="O464">
            <v>47.090000000000401</v>
          </cell>
          <cell r="P464">
            <v>47.100000000000399</v>
          </cell>
          <cell r="Q464">
            <v>1.8070999999999999</v>
          </cell>
          <cell r="R464">
            <v>1.8070999999999999</v>
          </cell>
          <cell r="S464">
            <v>1.8121</v>
          </cell>
          <cell r="T464">
            <v>1.7892999999999999</v>
          </cell>
          <cell r="U464">
            <v>1.8061</v>
          </cell>
          <cell r="V464">
            <v>1.7892999999999999</v>
          </cell>
          <cell r="W464">
            <v>1.7892999999999999</v>
          </cell>
          <cell r="X464">
            <v>1</v>
          </cell>
          <cell r="Y464">
            <v>1.4802999999999999</v>
          </cell>
          <cell r="Z464">
            <v>1.4802999999999999</v>
          </cell>
          <cell r="AA464">
            <v>1.5531999999999999</v>
          </cell>
          <cell r="AB464">
            <v>1.6669</v>
          </cell>
          <cell r="AC464">
            <v>1.5531999999999999</v>
          </cell>
          <cell r="AD464">
            <v>1.5531999999999999</v>
          </cell>
        </row>
        <row r="465">
          <cell r="O465">
            <v>47.190000000000403</v>
          </cell>
          <cell r="P465">
            <v>47.200000000000401</v>
          </cell>
          <cell r="Q465">
            <v>1.8033999999999999</v>
          </cell>
          <cell r="R465">
            <v>1.8033999999999999</v>
          </cell>
          <cell r="S465">
            <v>1.8085</v>
          </cell>
          <cell r="T465">
            <v>1.7859</v>
          </cell>
          <cell r="U465">
            <v>1.8026</v>
          </cell>
          <cell r="V465">
            <v>1.7859</v>
          </cell>
          <cell r="W465">
            <v>1.7859</v>
          </cell>
          <cell r="X465">
            <v>1</v>
          </cell>
          <cell r="Y465">
            <v>1.4773000000000001</v>
          </cell>
          <cell r="Z465">
            <v>1.4773000000000001</v>
          </cell>
          <cell r="AA465">
            <v>1.5503</v>
          </cell>
          <cell r="AB465">
            <v>1.6637999999999999</v>
          </cell>
          <cell r="AC465">
            <v>1.5503</v>
          </cell>
          <cell r="AD465">
            <v>1.5503</v>
          </cell>
        </row>
        <row r="466">
          <cell r="O466">
            <v>47.290000000000404</v>
          </cell>
          <cell r="P466">
            <v>47.300000000000402</v>
          </cell>
          <cell r="Q466">
            <v>1.7996000000000001</v>
          </cell>
          <cell r="R466">
            <v>1.7996000000000001</v>
          </cell>
          <cell r="S466">
            <v>1.8049999999999999</v>
          </cell>
          <cell r="T466">
            <v>1.7826</v>
          </cell>
          <cell r="U466">
            <v>1.7991999999999999</v>
          </cell>
          <cell r="V466">
            <v>1.7826</v>
          </cell>
          <cell r="W466">
            <v>1.7826</v>
          </cell>
          <cell r="X466">
            <v>1</v>
          </cell>
          <cell r="Y466">
            <v>1.4743999999999999</v>
          </cell>
          <cell r="Z466">
            <v>1.4743999999999999</v>
          </cell>
          <cell r="AA466">
            <v>1.5474000000000001</v>
          </cell>
          <cell r="AB466">
            <v>1.6606000000000001</v>
          </cell>
          <cell r="AC466">
            <v>1.5474000000000001</v>
          </cell>
          <cell r="AD466">
            <v>1.5474000000000001</v>
          </cell>
        </row>
        <row r="467">
          <cell r="O467">
            <v>47.390000000000406</v>
          </cell>
          <cell r="P467">
            <v>47.400000000000404</v>
          </cell>
          <cell r="Q467">
            <v>1.7959000000000001</v>
          </cell>
          <cell r="R467">
            <v>1.7959000000000001</v>
          </cell>
          <cell r="S467">
            <v>1.8013999999999999</v>
          </cell>
          <cell r="T467">
            <v>1.7791999999999999</v>
          </cell>
          <cell r="U467">
            <v>1.7958000000000001</v>
          </cell>
          <cell r="V467">
            <v>1.7791999999999999</v>
          </cell>
          <cell r="W467">
            <v>1.7791999999999999</v>
          </cell>
          <cell r="X467">
            <v>1</v>
          </cell>
          <cell r="Y467">
            <v>1.4715</v>
          </cell>
          <cell r="Z467">
            <v>1.4715</v>
          </cell>
          <cell r="AA467">
            <v>1.5444</v>
          </cell>
          <cell r="AB467">
            <v>1.6575</v>
          </cell>
          <cell r="AC467">
            <v>1.5444</v>
          </cell>
          <cell r="AD467">
            <v>1.5444</v>
          </cell>
        </row>
        <row r="468">
          <cell r="O468">
            <v>47.490000000000407</v>
          </cell>
          <cell r="P468">
            <v>47.500000000000405</v>
          </cell>
          <cell r="Q468">
            <v>1.7922</v>
          </cell>
          <cell r="R468">
            <v>1.7922</v>
          </cell>
          <cell r="S468">
            <v>1.7979000000000001</v>
          </cell>
          <cell r="T468">
            <v>1.7759</v>
          </cell>
          <cell r="U468">
            <v>1.7924</v>
          </cell>
          <cell r="V468">
            <v>1.7759</v>
          </cell>
          <cell r="W468">
            <v>1.7759</v>
          </cell>
          <cell r="X468">
            <v>1</v>
          </cell>
          <cell r="Y468">
            <v>1.4685999999999999</v>
          </cell>
          <cell r="Z468">
            <v>1.4685999999999999</v>
          </cell>
          <cell r="AA468">
            <v>1.5415000000000001</v>
          </cell>
          <cell r="AB468">
            <v>1.6544000000000001</v>
          </cell>
          <cell r="AC468">
            <v>1.5415000000000001</v>
          </cell>
          <cell r="AD468">
            <v>1.5415000000000001</v>
          </cell>
        </row>
        <row r="469">
          <cell r="O469">
            <v>47.590000000000408</v>
          </cell>
          <cell r="P469">
            <v>47.600000000000406</v>
          </cell>
          <cell r="Q469">
            <v>1.7886</v>
          </cell>
          <cell r="R469">
            <v>1.7886</v>
          </cell>
          <cell r="S469">
            <v>1.7944</v>
          </cell>
          <cell r="T469">
            <v>1.7726</v>
          </cell>
          <cell r="U469">
            <v>1.7889999999999999</v>
          </cell>
          <cell r="V469">
            <v>1.7726</v>
          </cell>
          <cell r="W469">
            <v>1.7726</v>
          </cell>
          <cell r="X469">
            <v>1</v>
          </cell>
          <cell r="Y469">
            <v>1.4657</v>
          </cell>
          <cell r="Z469">
            <v>1.4657</v>
          </cell>
          <cell r="AA469">
            <v>1.5386</v>
          </cell>
          <cell r="AB469">
            <v>1.6514</v>
          </cell>
          <cell r="AC469">
            <v>1.5386</v>
          </cell>
          <cell r="AD469">
            <v>1.5386</v>
          </cell>
        </row>
        <row r="470">
          <cell r="O470">
            <v>47.69000000000041</v>
          </cell>
          <cell r="P470">
            <v>47.700000000000408</v>
          </cell>
          <cell r="Q470">
            <v>1.7848999999999999</v>
          </cell>
          <cell r="R470">
            <v>1.7848999999999999</v>
          </cell>
          <cell r="S470">
            <v>1.7908999999999999</v>
          </cell>
          <cell r="T470">
            <v>1.7693000000000001</v>
          </cell>
          <cell r="U470">
            <v>1.7857000000000001</v>
          </cell>
          <cell r="V470">
            <v>1.7693000000000001</v>
          </cell>
          <cell r="W470">
            <v>1.7693000000000001</v>
          </cell>
          <cell r="X470">
            <v>1</v>
          </cell>
          <cell r="Y470">
            <v>1.4628000000000001</v>
          </cell>
          <cell r="Z470">
            <v>1.4628000000000001</v>
          </cell>
          <cell r="AA470">
            <v>1.5358000000000001</v>
          </cell>
          <cell r="AB470">
            <v>1.6483000000000001</v>
          </cell>
          <cell r="AC470">
            <v>1.5358000000000001</v>
          </cell>
          <cell r="AD470">
            <v>1.5358000000000001</v>
          </cell>
        </row>
        <row r="471">
          <cell r="O471">
            <v>47.790000000000411</v>
          </cell>
          <cell r="P471">
            <v>47.800000000000409</v>
          </cell>
          <cell r="Q471">
            <v>1.7813000000000001</v>
          </cell>
          <cell r="R471">
            <v>1.7813000000000001</v>
          </cell>
          <cell r="S471">
            <v>1.7874000000000001</v>
          </cell>
          <cell r="T471">
            <v>1.7661</v>
          </cell>
          <cell r="U471">
            <v>1.7823</v>
          </cell>
          <cell r="V471">
            <v>1.7661</v>
          </cell>
          <cell r="W471">
            <v>1.7661</v>
          </cell>
          <cell r="X471">
            <v>1</v>
          </cell>
          <cell r="Y471">
            <v>1.4599</v>
          </cell>
          <cell r="Z471">
            <v>1.4599</v>
          </cell>
          <cell r="AA471">
            <v>1.5328999999999999</v>
          </cell>
          <cell r="AB471">
            <v>1.6453</v>
          </cell>
          <cell r="AC471">
            <v>1.5328999999999999</v>
          </cell>
          <cell r="AD471">
            <v>1.5328999999999999</v>
          </cell>
        </row>
        <row r="472">
          <cell r="O472">
            <v>47.890000000000413</v>
          </cell>
          <cell r="P472">
            <v>47.900000000000411</v>
          </cell>
          <cell r="Q472">
            <v>1.7777000000000001</v>
          </cell>
          <cell r="R472">
            <v>1.7777000000000001</v>
          </cell>
          <cell r="S472">
            <v>1.784</v>
          </cell>
          <cell r="T472">
            <v>1.7627999999999999</v>
          </cell>
          <cell r="U472">
            <v>1.7789999999999999</v>
          </cell>
          <cell r="V472">
            <v>1.7627999999999999</v>
          </cell>
          <cell r="W472">
            <v>1.7627999999999999</v>
          </cell>
          <cell r="X472">
            <v>1</v>
          </cell>
          <cell r="Y472">
            <v>1.4571000000000001</v>
          </cell>
          <cell r="Z472">
            <v>1.4571000000000001</v>
          </cell>
          <cell r="AA472">
            <v>1.5301</v>
          </cell>
          <cell r="AB472">
            <v>1.6422000000000001</v>
          </cell>
          <cell r="AC472">
            <v>1.5301</v>
          </cell>
          <cell r="AD472">
            <v>1.5301</v>
          </cell>
        </row>
        <row r="473">
          <cell r="O473">
            <v>47.990000000000414</v>
          </cell>
          <cell r="P473">
            <v>48.000000000000412</v>
          </cell>
          <cell r="Q473">
            <v>1.7741</v>
          </cell>
          <cell r="R473">
            <v>1.7741</v>
          </cell>
          <cell r="S473">
            <v>1.7806</v>
          </cell>
          <cell r="T473">
            <v>1.7596000000000001</v>
          </cell>
          <cell r="U473">
            <v>1.7757000000000001</v>
          </cell>
          <cell r="V473">
            <v>1.7596000000000001</v>
          </cell>
          <cell r="W473">
            <v>1.7596000000000001</v>
          </cell>
          <cell r="X473">
            <v>1</v>
          </cell>
          <cell r="Y473">
            <v>1.4542999999999999</v>
          </cell>
          <cell r="Z473">
            <v>1.4542999999999999</v>
          </cell>
          <cell r="AA473">
            <v>1.5273000000000001</v>
          </cell>
          <cell r="AB473">
            <v>1.6392</v>
          </cell>
          <cell r="AC473">
            <v>1.5273000000000001</v>
          </cell>
          <cell r="AD473">
            <v>1.5273000000000001</v>
          </cell>
        </row>
        <row r="474">
          <cell r="O474">
            <v>48.090000000000416</v>
          </cell>
          <cell r="P474">
            <v>48.100000000000414</v>
          </cell>
          <cell r="Q474">
            <v>1.7705</v>
          </cell>
          <cell r="R474">
            <v>1.7705</v>
          </cell>
          <cell r="S474">
            <v>1.7771999999999999</v>
          </cell>
          <cell r="T474">
            <v>1.7564</v>
          </cell>
          <cell r="U474">
            <v>1.7724</v>
          </cell>
          <cell r="V474">
            <v>1.7564</v>
          </cell>
          <cell r="W474">
            <v>1.7564</v>
          </cell>
          <cell r="X474">
            <v>1</v>
          </cell>
          <cell r="Y474">
            <v>1.4515</v>
          </cell>
          <cell r="Z474">
            <v>1.4515</v>
          </cell>
          <cell r="AA474">
            <v>1.5245</v>
          </cell>
          <cell r="AB474">
            <v>1.6362000000000001</v>
          </cell>
          <cell r="AC474">
            <v>1.5245</v>
          </cell>
          <cell r="AD474">
            <v>1.5245</v>
          </cell>
        </row>
        <row r="475">
          <cell r="O475">
            <v>48.190000000000417</v>
          </cell>
          <cell r="P475">
            <v>48.200000000000415</v>
          </cell>
          <cell r="Q475">
            <v>1.7669999999999999</v>
          </cell>
          <cell r="R475">
            <v>1.7669999999999999</v>
          </cell>
          <cell r="S475">
            <v>1.7738</v>
          </cell>
          <cell r="T475">
            <v>1.7532000000000001</v>
          </cell>
          <cell r="U475">
            <v>1.7690999999999999</v>
          </cell>
          <cell r="V475">
            <v>1.7532000000000001</v>
          </cell>
          <cell r="W475">
            <v>1.7532000000000001</v>
          </cell>
          <cell r="X475">
            <v>1</v>
          </cell>
          <cell r="Y475">
            <v>1.4487000000000001</v>
          </cell>
          <cell r="Z475">
            <v>1.4487000000000001</v>
          </cell>
          <cell r="AA475">
            <v>1.5217000000000001</v>
          </cell>
          <cell r="AB475">
            <v>1.6333</v>
          </cell>
          <cell r="AC475">
            <v>1.5217000000000001</v>
          </cell>
          <cell r="AD475">
            <v>1.5217000000000001</v>
          </cell>
        </row>
        <row r="476">
          <cell r="O476">
            <v>48.290000000000418</v>
          </cell>
          <cell r="P476">
            <v>48.300000000000416</v>
          </cell>
          <cell r="Q476">
            <v>1.7635000000000001</v>
          </cell>
          <cell r="R476">
            <v>1.7635000000000001</v>
          </cell>
          <cell r="S476">
            <v>1.7704</v>
          </cell>
          <cell r="T476">
            <v>1.75</v>
          </cell>
          <cell r="U476">
            <v>1.7659</v>
          </cell>
          <cell r="V476">
            <v>1.75</v>
          </cell>
          <cell r="W476">
            <v>1.75</v>
          </cell>
          <cell r="X476">
            <v>1</v>
          </cell>
          <cell r="Y476">
            <v>1.446</v>
          </cell>
          <cell r="Z476">
            <v>1.446</v>
          </cell>
          <cell r="AA476">
            <v>1.5188999999999999</v>
          </cell>
          <cell r="AB476">
            <v>1.6303000000000001</v>
          </cell>
          <cell r="AC476">
            <v>1.5188999999999999</v>
          </cell>
          <cell r="AD476">
            <v>1.5188999999999999</v>
          </cell>
        </row>
        <row r="477">
          <cell r="O477">
            <v>48.39000000000042</v>
          </cell>
          <cell r="P477">
            <v>48.400000000000418</v>
          </cell>
          <cell r="Q477">
            <v>1.76</v>
          </cell>
          <cell r="R477">
            <v>1.76</v>
          </cell>
          <cell r="S477">
            <v>1.7670999999999999</v>
          </cell>
          <cell r="T477">
            <v>1.7468999999999999</v>
          </cell>
          <cell r="U477">
            <v>1.7626999999999999</v>
          </cell>
          <cell r="V477">
            <v>1.7468999999999999</v>
          </cell>
          <cell r="W477">
            <v>1.7468999999999999</v>
          </cell>
          <cell r="X477">
            <v>1</v>
          </cell>
          <cell r="Y477">
            <v>1.4432</v>
          </cell>
          <cell r="Z477">
            <v>1.4432</v>
          </cell>
          <cell r="AA477">
            <v>1.5162</v>
          </cell>
          <cell r="AB477">
            <v>1.6274</v>
          </cell>
          <cell r="AC477">
            <v>1.5162</v>
          </cell>
          <cell r="AD477">
            <v>1.5162</v>
          </cell>
        </row>
        <row r="478">
          <cell r="O478">
            <v>48.490000000000421</v>
          </cell>
          <cell r="P478">
            <v>48.500000000000419</v>
          </cell>
          <cell r="Q478">
            <v>1.7565</v>
          </cell>
          <cell r="R478">
            <v>1.7565</v>
          </cell>
          <cell r="S478">
            <v>1.7637</v>
          </cell>
          <cell r="T478">
            <v>1.7437</v>
          </cell>
          <cell r="U478">
            <v>1.7594000000000001</v>
          </cell>
          <cell r="V478">
            <v>1.7437</v>
          </cell>
          <cell r="W478">
            <v>1.7437</v>
          </cell>
          <cell r="X478">
            <v>1</v>
          </cell>
          <cell r="Y478">
            <v>1.4404999999999999</v>
          </cell>
          <cell r="Z478">
            <v>1.4404999999999999</v>
          </cell>
          <cell r="AA478">
            <v>1.5135000000000001</v>
          </cell>
          <cell r="AB478">
            <v>1.6245000000000001</v>
          </cell>
          <cell r="AC478">
            <v>1.5135000000000001</v>
          </cell>
          <cell r="AD478">
            <v>1.5135000000000001</v>
          </cell>
        </row>
        <row r="479">
          <cell r="O479">
            <v>48.590000000000423</v>
          </cell>
          <cell r="P479">
            <v>48.600000000000421</v>
          </cell>
          <cell r="Q479">
            <v>1.7529999999999999</v>
          </cell>
          <cell r="R479">
            <v>1.7529999999999999</v>
          </cell>
          <cell r="S479">
            <v>1.7604</v>
          </cell>
          <cell r="T479">
            <v>1.7405999999999999</v>
          </cell>
          <cell r="U479">
            <v>1.7563</v>
          </cell>
          <cell r="V479">
            <v>1.7405999999999999</v>
          </cell>
          <cell r="W479">
            <v>1.7405999999999999</v>
          </cell>
          <cell r="X479">
            <v>1</v>
          </cell>
          <cell r="Y479">
            <v>1.4378</v>
          </cell>
          <cell r="Z479">
            <v>1.4378</v>
          </cell>
          <cell r="AA479">
            <v>1.5107999999999999</v>
          </cell>
          <cell r="AB479">
            <v>1.6214999999999999</v>
          </cell>
          <cell r="AC479">
            <v>1.5107999999999999</v>
          </cell>
          <cell r="AD479">
            <v>1.5107999999999999</v>
          </cell>
        </row>
        <row r="480">
          <cell r="O480">
            <v>48.690000000000424</v>
          </cell>
          <cell r="P480">
            <v>48.700000000000422</v>
          </cell>
          <cell r="Q480">
            <v>1.7496</v>
          </cell>
          <cell r="R480">
            <v>1.7496</v>
          </cell>
          <cell r="S480">
            <v>1.7571000000000001</v>
          </cell>
          <cell r="T480">
            <v>1.7375</v>
          </cell>
          <cell r="U480">
            <v>1.7531000000000001</v>
          </cell>
          <cell r="V480">
            <v>1.7375</v>
          </cell>
          <cell r="W480">
            <v>1.7375</v>
          </cell>
          <cell r="X480">
            <v>1</v>
          </cell>
          <cell r="Y480">
            <v>1.4351</v>
          </cell>
          <cell r="Z480">
            <v>1.4351</v>
          </cell>
          <cell r="AA480">
            <v>1.5081</v>
          </cell>
          <cell r="AB480">
            <v>1.6187</v>
          </cell>
          <cell r="AC480">
            <v>1.5081</v>
          </cell>
          <cell r="AD480">
            <v>1.5081</v>
          </cell>
        </row>
        <row r="481">
          <cell r="O481">
            <v>48.790000000000425</v>
          </cell>
          <cell r="P481">
            <v>48.800000000000423</v>
          </cell>
          <cell r="Q481">
            <v>1.7462</v>
          </cell>
          <cell r="R481">
            <v>1.7462</v>
          </cell>
          <cell r="S481">
            <v>1.7538</v>
          </cell>
          <cell r="T481">
            <v>1.7343999999999999</v>
          </cell>
          <cell r="U481">
            <v>1.7499</v>
          </cell>
          <cell r="V481">
            <v>1.7343999999999999</v>
          </cell>
          <cell r="W481">
            <v>1.7343999999999999</v>
          </cell>
          <cell r="X481">
            <v>1</v>
          </cell>
          <cell r="Y481">
            <v>1.4325000000000001</v>
          </cell>
          <cell r="Z481">
            <v>1.4325000000000001</v>
          </cell>
          <cell r="AA481">
            <v>1.5054000000000001</v>
          </cell>
          <cell r="AB481">
            <v>1.6157999999999999</v>
          </cell>
          <cell r="AC481">
            <v>1.5054000000000001</v>
          </cell>
          <cell r="AD481">
            <v>1.5054000000000001</v>
          </cell>
        </row>
        <row r="482">
          <cell r="O482">
            <v>48.890000000000427</v>
          </cell>
          <cell r="P482">
            <v>48.900000000000425</v>
          </cell>
          <cell r="Q482">
            <v>1.7427999999999999</v>
          </cell>
          <cell r="R482">
            <v>1.7427999999999999</v>
          </cell>
          <cell r="S482">
            <v>1.7505999999999999</v>
          </cell>
          <cell r="T482">
            <v>1.7313000000000001</v>
          </cell>
          <cell r="U482">
            <v>1.7467999999999999</v>
          </cell>
          <cell r="V482">
            <v>1.7313000000000001</v>
          </cell>
          <cell r="W482">
            <v>1.7313000000000001</v>
          </cell>
          <cell r="X482">
            <v>1</v>
          </cell>
          <cell r="Y482">
            <v>1.4298</v>
          </cell>
          <cell r="Z482">
            <v>1.4298</v>
          </cell>
          <cell r="AA482">
            <v>1.5026999999999999</v>
          </cell>
          <cell r="AB482">
            <v>1.6129</v>
          </cell>
          <cell r="AC482">
            <v>1.5026999999999999</v>
          </cell>
          <cell r="AD482">
            <v>1.5026999999999999</v>
          </cell>
        </row>
        <row r="483">
          <cell r="O483">
            <v>48.990000000000428</v>
          </cell>
          <cell r="P483">
            <v>49.000000000000426</v>
          </cell>
          <cell r="Q483">
            <v>1.7394000000000001</v>
          </cell>
          <cell r="R483">
            <v>1.7394000000000001</v>
          </cell>
          <cell r="S483">
            <v>1.7474000000000001</v>
          </cell>
          <cell r="T483">
            <v>1.7282999999999999</v>
          </cell>
          <cell r="U483">
            <v>1.7437</v>
          </cell>
          <cell r="V483">
            <v>1.7282999999999999</v>
          </cell>
          <cell r="W483">
            <v>1.7282999999999999</v>
          </cell>
          <cell r="X483">
            <v>1</v>
          </cell>
          <cell r="Y483">
            <v>1.4272</v>
          </cell>
          <cell r="Z483">
            <v>1.4272</v>
          </cell>
          <cell r="AA483">
            <v>1.5001</v>
          </cell>
          <cell r="AB483">
            <v>1.6101000000000001</v>
          </cell>
          <cell r="AC483">
            <v>1.5001</v>
          </cell>
          <cell r="AD483">
            <v>1.5001</v>
          </cell>
        </row>
        <row r="484">
          <cell r="O484">
            <v>49.09000000000043</v>
          </cell>
          <cell r="P484">
            <v>49.100000000000428</v>
          </cell>
          <cell r="Q484">
            <v>1.736</v>
          </cell>
          <cell r="R484">
            <v>1.736</v>
          </cell>
          <cell r="S484">
            <v>1.7441</v>
          </cell>
          <cell r="T484">
            <v>1.7253000000000001</v>
          </cell>
          <cell r="U484">
            <v>1.7404999999999999</v>
          </cell>
          <cell r="V484">
            <v>1.7253000000000001</v>
          </cell>
          <cell r="W484">
            <v>1.7253000000000001</v>
          </cell>
          <cell r="X484">
            <v>1</v>
          </cell>
          <cell r="Y484">
            <v>1.4245000000000001</v>
          </cell>
          <cell r="Z484">
            <v>1.4245000000000001</v>
          </cell>
          <cell r="AA484">
            <v>1.4974000000000001</v>
          </cell>
          <cell r="AB484">
            <v>1.6073</v>
          </cell>
          <cell r="AC484">
            <v>1.4974000000000001</v>
          </cell>
          <cell r="AD484">
            <v>1.4974000000000001</v>
          </cell>
        </row>
        <row r="485">
          <cell r="O485">
            <v>49.190000000000431</v>
          </cell>
          <cell r="P485">
            <v>49.200000000000429</v>
          </cell>
          <cell r="Q485">
            <v>1.7326999999999999</v>
          </cell>
          <cell r="R485">
            <v>1.7326999999999999</v>
          </cell>
          <cell r="S485">
            <v>1.7408999999999999</v>
          </cell>
          <cell r="T485">
            <v>1.7222</v>
          </cell>
          <cell r="U485">
            <v>1.7375</v>
          </cell>
          <cell r="V485">
            <v>1.7222</v>
          </cell>
          <cell r="W485">
            <v>1.7222</v>
          </cell>
          <cell r="X485">
            <v>1</v>
          </cell>
          <cell r="Y485">
            <v>1.4218999999999999</v>
          </cell>
          <cell r="Z485">
            <v>1.4218999999999999</v>
          </cell>
          <cell r="AA485">
            <v>1.4947999999999999</v>
          </cell>
          <cell r="AB485">
            <v>1.6045</v>
          </cell>
          <cell r="AC485">
            <v>1.4947999999999999</v>
          </cell>
          <cell r="AD485">
            <v>1.4947999999999999</v>
          </cell>
        </row>
        <row r="486">
          <cell r="O486">
            <v>49.290000000000433</v>
          </cell>
          <cell r="P486">
            <v>49.300000000000431</v>
          </cell>
          <cell r="Q486">
            <v>1.7294</v>
          </cell>
          <cell r="R486">
            <v>1.7294</v>
          </cell>
          <cell r="S486">
            <v>1.7377</v>
          </cell>
          <cell r="T486">
            <v>1.7192000000000001</v>
          </cell>
          <cell r="U486">
            <v>1.7343999999999999</v>
          </cell>
          <cell r="V486">
            <v>1.7192000000000001</v>
          </cell>
          <cell r="W486">
            <v>1.7192000000000001</v>
          </cell>
          <cell r="X486">
            <v>1</v>
          </cell>
          <cell r="Y486">
            <v>1.4194</v>
          </cell>
          <cell r="Z486">
            <v>1.4194</v>
          </cell>
          <cell r="AA486">
            <v>1.4922</v>
          </cell>
          <cell r="AB486">
            <v>1.6016999999999999</v>
          </cell>
          <cell r="AC486">
            <v>1.4922</v>
          </cell>
          <cell r="AD486">
            <v>1.4922</v>
          </cell>
        </row>
        <row r="487">
          <cell r="O487">
            <v>49.390000000000434</v>
          </cell>
          <cell r="P487">
            <v>49.400000000000432</v>
          </cell>
          <cell r="Q487">
            <v>1.7261</v>
          </cell>
          <cell r="R487">
            <v>1.7261</v>
          </cell>
          <cell r="S487">
            <v>1.7345999999999999</v>
          </cell>
          <cell r="T487">
            <v>1.7161999999999999</v>
          </cell>
          <cell r="U487">
            <v>1.7313000000000001</v>
          </cell>
          <cell r="V487">
            <v>1.7161999999999999</v>
          </cell>
          <cell r="W487">
            <v>1.7161999999999999</v>
          </cell>
          <cell r="X487">
            <v>1</v>
          </cell>
          <cell r="Y487">
            <v>1.4168000000000001</v>
          </cell>
          <cell r="Z487">
            <v>1.4168000000000001</v>
          </cell>
          <cell r="AA487">
            <v>1.4896</v>
          </cell>
          <cell r="AB487">
            <v>1.5989</v>
          </cell>
          <cell r="AC487">
            <v>1.4896</v>
          </cell>
          <cell r="AD487">
            <v>1.4896</v>
          </cell>
        </row>
        <row r="488">
          <cell r="O488">
            <v>49.490000000000435</v>
          </cell>
          <cell r="P488">
            <v>49.500000000000433</v>
          </cell>
          <cell r="Q488">
            <v>1.7228000000000001</v>
          </cell>
          <cell r="R488">
            <v>1.7228000000000001</v>
          </cell>
          <cell r="S488">
            <v>1.7314000000000001</v>
          </cell>
          <cell r="T488">
            <v>1.7133</v>
          </cell>
          <cell r="U488">
            <v>1.7282999999999999</v>
          </cell>
          <cell r="V488">
            <v>1.7133</v>
          </cell>
          <cell r="W488">
            <v>1.7133</v>
          </cell>
          <cell r="X488">
            <v>1</v>
          </cell>
          <cell r="Y488">
            <v>1.4141999999999999</v>
          </cell>
          <cell r="Z488">
            <v>1.4141999999999999</v>
          </cell>
          <cell r="AA488">
            <v>1.4871000000000001</v>
          </cell>
          <cell r="AB488">
            <v>1.5961000000000001</v>
          </cell>
          <cell r="AC488">
            <v>1.4871000000000001</v>
          </cell>
          <cell r="AD488">
            <v>1.4871000000000001</v>
          </cell>
        </row>
        <row r="489">
          <cell r="O489">
            <v>49.590000000000437</v>
          </cell>
          <cell r="P489">
            <v>49.600000000000435</v>
          </cell>
          <cell r="Q489">
            <v>1.7195</v>
          </cell>
          <cell r="R489">
            <v>1.7195</v>
          </cell>
          <cell r="S489">
            <v>1.7282999999999999</v>
          </cell>
          <cell r="T489">
            <v>1.7102999999999999</v>
          </cell>
          <cell r="U489">
            <v>1.7252000000000001</v>
          </cell>
          <cell r="V489">
            <v>1.7102999999999999</v>
          </cell>
          <cell r="W489">
            <v>1.7102999999999999</v>
          </cell>
          <cell r="X489">
            <v>1</v>
          </cell>
          <cell r="Y489">
            <v>1.4117</v>
          </cell>
          <cell r="Z489">
            <v>1.4117</v>
          </cell>
          <cell r="AA489">
            <v>1.4844999999999999</v>
          </cell>
          <cell r="AB489">
            <v>1.5933999999999999</v>
          </cell>
          <cell r="AC489">
            <v>1.4844999999999999</v>
          </cell>
          <cell r="AD489">
            <v>1.4844999999999999</v>
          </cell>
        </row>
        <row r="490">
          <cell r="O490">
            <v>49.690000000000438</v>
          </cell>
          <cell r="P490">
            <v>49.700000000000436</v>
          </cell>
          <cell r="Q490">
            <v>1.7162999999999999</v>
          </cell>
          <cell r="R490">
            <v>1.7162999999999999</v>
          </cell>
          <cell r="S490">
            <v>1.7252000000000001</v>
          </cell>
          <cell r="T490">
            <v>1.7074</v>
          </cell>
          <cell r="U490">
            <v>1.7222</v>
          </cell>
          <cell r="V490">
            <v>1.7074</v>
          </cell>
          <cell r="W490">
            <v>1.7074</v>
          </cell>
          <cell r="X490">
            <v>1</v>
          </cell>
          <cell r="Y490">
            <v>1.4092</v>
          </cell>
          <cell r="Z490">
            <v>1.4092</v>
          </cell>
          <cell r="AA490">
            <v>1.482</v>
          </cell>
          <cell r="AB490">
            <v>1.5907</v>
          </cell>
          <cell r="AC490">
            <v>1.482</v>
          </cell>
          <cell r="AD490">
            <v>1.482</v>
          </cell>
        </row>
        <row r="491">
          <cell r="O491">
            <v>49.79000000000044</v>
          </cell>
          <cell r="P491">
            <v>49.800000000000438</v>
          </cell>
          <cell r="Q491">
            <v>1.7130000000000001</v>
          </cell>
          <cell r="R491">
            <v>1.7130000000000001</v>
          </cell>
          <cell r="S491">
            <v>1.7221</v>
          </cell>
          <cell r="T491">
            <v>1.7043999999999999</v>
          </cell>
          <cell r="U491">
            <v>1.7192000000000001</v>
          </cell>
          <cell r="V491">
            <v>1.7043999999999999</v>
          </cell>
          <cell r="W491">
            <v>1.7043999999999999</v>
          </cell>
          <cell r="X491">
            <v>1</v>
          </cell>
          <cell r="Y491">
            <v>1.4067000000000001</v>
          </cell>
          <cell r="Z491">
            <v>1.4067000000000001</v>
          </cell>
          <cell r="AA491">
            <v>1.4794</v>
          </cell>
          <cell r="AB491">
            <v>1.5879000000000001</v>
          </cell>
          <cell r="AC491">
            <v>1.4794</v>
          </cell>
          <cell r="AD491">
            <v>1.4794</v>
          </cell>
        </row>
        <row r="492">
          <cell r="O492">
            <v>49.890000000000441</v>
          </cell>
          <cell r="P492">
            <v>49.900000000000439</v>
          </cell>
          <cell r="Q492">
            <v>1.7098</v>
          </cell>
          <cell r="R492">
            <v>1.7098</v>
          </cell>
          <cell r="S492">
            <v>1.7190000000000001</v>
          </cell>
          <cell r="T492">
            <v>1.7015</v>
          </cell>
          <cell r="U492">
            <v>1.7162999999999999</v>
          </cell>
          <cell r="V492">
            <v>1.7015</v>
          </cell>
          <cell r="W492">
            <v>1.7015</v>
          </cell>
          <cell r="X492">
            <v>1</v>
          </cell>
          <cell r="Y492">
            <v>1.4041999999999999</v>
          </cell>
          <cell r="Z492">
            <v>1.4041999999999999</v>
          </cell>
          <cell r="AA492">
            <v>1.4769000000000001</v>
          </cell>
          <cell r="AB492">
            <v>1.5851999999999999</v>
          </cell>
          <cell r="AC492">
            <v>1.4769000000000001</v>
          </cell>
          <cell r="AD492">
            <v>1.4769000000000001</v>
          </cell>
        </row>
        <row r="493">
          <cell r="O493">
            <v>49.990000000000443</v>
          </cell>
          <cell r="P493">
            <v>50.000000000000441</v>
          </cell>
          <cell r="Q493">
            <v>1.7065999999999999</v>
          </cell>
          <cell r="R493">
            <v>1.7065999999999999</v>
          </cell>
          <cell r="S493">
            <v>1.7159</v>
          </cell>
          <cell r="T493">
            <v>1.6986000000000001</v>
          </cell>
          <cell r="U493">
            <v>1.7133</v>
          </cell>
          <cell r="V493">
            <v>1.6986000000000001</v>
          </cell>
          <cell r="W493">
            <v>1.6986000000000001</v>
          </cell>
          <cell r="X493">
            <v>1</v>
          </cell>
          <cell r="Y493">
            <v>1.4016999999999999</v>
          </cell>
          <cell r="Z493">
            <v>1.4016999999999999</v>
          </cell>
          <cell r="AA493">
            <v>1.4743999999999999</v>
          </cell>
          <cell r="AB493">
            <v>1.5826</v>
          </cell>
          <cell r="AC493">
            <v>1.4743999999999999</v>
          </cell>
          <cell r="AD493">
            <v>1.4743999999999999</v>
          </cell>
        </row>
        <row r="494">
          <cell r="O494">
            <v>50.090000000000444</v>
          </cell>
          <cell r="P494">
            <v>50.100000000000442</v>
          </cell>
          <cell r="Q494">
            <v>1.7034</v>
          </cell>
          <cell r="R494">
            <v>1.7034</v>
          </cell>
          <cell r="S494">
            <v>1.7129000000000001</v>
          </cell>
          <cell r="T494">
            <v>1.6958</v>
          </cell>
          <cell r="U494">
            <v>1.7103999999999999</v>
          </cell>
          <cell r="V494">
            <v>1.6958</v>
          </cell>
          <cell r="W494">
            <v>1.6958</v>
          </cell>
          <cell r="X494">
            <v>1</v>
          </cell>
          <cell r="Y494">
            <v>1.3993</v>
          </cell>
          <cell r="Z494">
            <v>1.3993</v>
          </cell>
          <cell r="AA494">
            <v>1.4719</v>
          </cell>
          <cell r="AB494">
            <v>1.5799000000000001</v>
          </cell>
          <cell r="AC494">
            <v>1.4719</v>
          </cell>
          <cell r="AD494">
            <v>1.4719</v>
          </cell>
        </row>
        <row r="495">
          <cell r="O495">
            <v>50.190000000000445</v>
          </cell>
          <cell r="P495">
            <v>50.200000000000443</v>
          </cell>
          <cell r="Q495">
            <v>1.7002999999999999</v>
          </cell>
          <cell r="R495">
            <v>1.7002999999999999</v>
          </cell>
          <cell r="S495">
            <v>1.7099</v>
          </cell>
          <cell r="T495">
            <v>1.6929000000000001</v>
          </cell>
          <cell r="U495">
            <v>1.7074</v>
          </cell>
          <cell r="V495">
            <v>1.6929000000000001</v>
          </cell>
          <cell r="W495">
            <v>1.6929000000000001</v>
          </cell>
          <cell r="X495">
            <v>1</v>
          </cell>
          <cell r="Y495">
            <v>1.3968</v>
          </cell>
          <cell r="Z495">
            <v>1.3968</v>
          </cell>
          <cell r="AA495">
            <v>1.4695</v>
          </cell>
          <cell r="AB495">
            <v>1.5771999999999999</v>
          </cell>
          <cell r="AC495">
            <v>1.4695</v>
          </cell>
          <cell r="AD495">
            <v>1.4695</v>
          </cell>
        </row>
        <row r="496">
          <cell r="O496">
            <v>50.290000000000447</v>
          </cell>
          <cell r="P496">
            <v>50.300000000000445</v>
          </cell>
          <cell r="Q496">
            <v>1.6971000000000001</v>
          </cell>
          <cell r="R496">
            <v>1.6971000000000001</v>
          </cell>
          <cell r="S496">
            <v>1.7068000000000001</v>
          </cell>
          <cell r="T496">
            <v>1.69</v>
          </cell>
          <cell r="U496">
            <v>1.7044999999999999</v>
          </cell>
          <cell r="V496">
            <v>1.69</v>
          </cell>
          <cell r="W496">
            <v>1.69</v>
          </cell>
          <cell r="X496">
            <v>1</v>
          </cell>
          <cell r="Y496">
            <v>1.3944000000000001</v>
          </cell>
          <cell r="Z496">
            <v>1.3944000000000001</v>
          </cell>
          <cell r="AA496">
            <v>1.4670000000000001</v>
          </cell>
          <cell r="AB496">
            <v>1.5746</v>
          </cell>
          <cell r="AC496">
            <v>1.4670000000000001</v>
          </cell>
          <cell r="AD496">
            <v>1.4670000000000001</v>
          </cell>
        </row>
        <row r="497">
          <cell r="O497">
            <v>50.390000000000448</v>
          </cell>
          <cell r="P497">
            <v>50.400000000000446</v>
          </cell>
          <cell r="Q497">
            <v>1.694</v>
          </cell>
          <cell r="R497">
            <v>1.694</v>
          </cell>
          <cell r="S497">
            <v>1.7038</v>
          </cell>
          <cell r="T497">
            <v>1.6872</v>
          </cell>
          <cell r="U497">
            <v>1.7016</v>
          </cell>
          <cell r="V497">
            <v>1.6872</v>
          </cell>
          <cell r="W497">
            <v>1.6872</v>
          </cell>
          <cell r="X497">
            <v>1</v>
          </cell>
          <cell r="Y497">
            <v>1.3919999999999999</v>
          </cell>
          <cell r="Z497">
            <v>1.3919999999999999</v>
          </cell>
          <cell r="AA497">
            <v>1.4645999999999999</v>
          </cell>
          <cell r="AB497">
            <v>1.5720000000000001</v>
          </cell>
          <cell r="AC497">
            <v>1.4645999999999999</v>
          </cell>
          <cell r="AD497">
            <v>1.4645999999999999</v>
          </cell>
        </row>
        <row r="498">
          <cell r="O498">
            <v>50.49000000000045</v>
          </cell>
          <cell r="P498">
            <v>50.500000000000448</v>
          </cell>
          <cell r="Q498">
            <v>1.6909000000000001</v>
          </cell>
          <cell r="R498">
            <v>1.6909000000000001</v>
          </cell>
          <cell r="S498">
            <v>1.7009000000000001</v>
          </cell>
          <cell r="T498">
            <v>1.6843999999999999</v>
          </cell>
          <cell r="U498">
            <v>1.6987000000000001</v>
          </cell>
          <cell r="V498">
            <v>1.6843999999999999</v>
          </cell>
          <cell r="W498">
            <v>1.6843999999999999</v>
          </cell>
          <cell r="X498">
            <v>1</v>
          </cell>
          <cell r="Y498">
            <v>1.3895999999999999</v>
          </cell>
          <cell r="Z498">
            <v>1.3895999999999999</v>
          </cell>
          <cell r="AA498">
            <v>1.4621999999999999</v>
          </cell>
          <cell r="AB498">
            <v>1.5693999999999999</v>
          </cell>
          <cell r="AC498">
            <v>1.4621999999999999</v>
          </cell>
          <cell r="AD498">
            <v>1.4621999999999999</v>
          </cell>
        </row>
        <row r="499">
          <cell r="O499">
            <v>50.590000000000451</v>
          </cell>
          <cell r="P499">
            <v>50.600000000000449</v>
          </cell>
          <cell r="Q499">
            <v>1.6878</v>
          </cell>
          <cell r="R499">
            <v>1.6878</v>
          </cell>
          <cell r="S499">
            <v>1.6979</v>
          </cell>
          <cell r="T499">
            <v>1.6816</v>
          </cell>
          <cell r="U499">
            <v>1.6959</v>
          </cell>
          <cell r="V499">
            <v>1.6816</v>
          </cell>
          <cell r="W499">
            <v>1.6816</v>
          </cell>
          <cell r="X499">
            <v>1</v>
          </cell>
          <cell r="Y499">
            <v>1.3872</v>
          </cell>
          <cell r="Z499">
            <v>1.3872</v>
          </cell>
          <cell r="AA499">
            <v>1.4597</v>
          </cell>
          <cell r="AB499">
            <v>1.5668</v>
          </cell>
          <cell r="AC499">
            <v>1.4597</v>
          </cell>
          <cell r="AD499">
            <v>1.4597</v>
          </cell>
        </row>
        <row r="500">
          <cell r="O500">
            <v>50.690000000000452</v>
          </cell>
          <cell r="P500">
            <v>50.70000000000045</v>
          </cell>
          <cell r="Q500">
            <v>1.6847000000000001</v>
          </cell>
          <cell r="R500">
            <v>1.6847000000000001</v>
          </cell>
          <cell r="S500">
            <v>1.6949000000000001</v>
          </cell>
          <cell r="T500">
            <v>1.6788000000000001</v>
          </cell>
          <cell r="U500">
            <v>1.6930000000000001</v>
          </cell>
          <cell r="V500">
            <v>1.6788000000000001</v>
          </cell>
          <cell r="W500">
            <v>1.6788000000000001</v>
          </cell>
          <cell r="X500">
            <v>1</v>
          </cell>
          <cell r="Y500">
            <v>1.3849</v>
          </cell>
          <cell r="Z500">
            <v>1.3849</v>
          </cell>
          <cell r="AA500">
            <v>1.4573</v>
          </cell>
          <cell r="AB500">
            <v>1.5642</v>
          </cell>
          <cell r="AC500">
            <v>1.4573</v>
          </cell>
          <cell r="AD500">
            <v>1.4573</v>
          </cell>
        </row>
        <row r="501">
          <cell r="O501">
            <v>50.790000000000454</v>
          </cell>
          <cell r="P501">
            <v>50.800000000000452</v>
          </cell>
          <cell r="Q501">
            <v>1.6817</v>
          </cell>
          <cell r="R501">
            <v>1.6817</v>
          </cell>
          <cell r="S501">
            <v>1.6919999999999999</v>
          </cell>
          <cell r="T501">
            <v>1.6759999999999999</v>
          </cell>
          <cell r="U501">
            <v>1.6901999999999999</v>
          </cell>
          <cell r="V501">
            <v>1.6759999999999999</v>
          </cell>
          <cell r="W501">
            <v>1.6759999999999999</v>
          </cell>
          <cell r="X501">
            <v>1</v>
          </cell>
          <cell r="Y501">
            <v>1.3825000000000001</v>
          </cell>
          <cell r="Z501">
            <v>1.3825000000000001</v>
          </cell>
          <cell r="AA501">
            <v>1.4550000000000001</v>
          </cell>
          <cell r="AB501">
            <v>1.5616000000000001</v>
          </cell>
          <cell r="AC501">
            <v>1.4550000000000001</v>
          </cell>
          <cell r="AD501">
            <v>1.4550000000000001</v>
          </cell>
        </row>
        <row r="502">
          <cell r="O502">
            <v>50.890000000000455</v>
          </cell>
          <cell r="P502">
            <v>50.900000000000453</v>
          </cell>
          <cell r="Q502">
            <v>1.6786000000000001</v>
          </cell>
          <cell r="R502">
            <v>1.6786000000000001</v>
          </cell>
          <cell r="S502">
            <v>1.6891</v>
          </cell>
          <cell r="T502">
            <v>1.6733</v>
          </cell>
          <cell r="U502">
            <v>1.6873</v>
          </cell>
          <cell r="V502">
            <v>1.6733</v>
          </cell>
          <cell r="W502">
            <v>1.6733</v>
          </cell>
          <cell r="X502">
            <v>1</v>
          </cell>
          <cell r="Y502">
            <v>1.3802000000000001</v>
          </cell>
          <cell r="Z502">
            <v>1.3802000000000001</v>
          </cell>
          <cell r="AA502">
            <v>1.4525999999999999</v>
          </cell>
          <cell r="AB502">
            <v>1.5590999999999999</v>
          </cell>
          <cell r="AC502">
            <v>1.4525999999999999</v>
          </cell>
          <cell r="AD502">
            <v>1.4525999999999999</v>
          </cell>
        </row>
        <row r="503">
          <cell r="O503">
            <v>50.990000000000457</v>
          </cell>
          <cell r="P503">
            <v>51.000000000000455</v>
          </cell>
          <cell r="Q503">
            <v>1.6756</v>
          </cell>
          <cell r="R503">
            <v>1.6756</v>
          </cell>
          <cell r="S503">
            <v>1.6861999999999999</v>
          </cell>
          <cell r="T503">
            <v>1.6705000000000001</v>
          </cell>
          <cell r="U503">
            <v>1.6845000000000001</v>
          </cell>
          <cell r="V503">
            <v>1.6705000000000001</v>
          </cell>
          <cell r="W503">
            <v>1.6705000000000001</v>
          </cell>
          <cell r="X503">
            <v>1</v>
          </cell>
          <cell r="Y503">
            <v>1.3778999999999999</v>
          </cell>
          <cell r="Z503">
            <v>1.3778999999999999</v>
          </cell>
          <cell r="AA503">
            <v>1.4501999999999999</v>
          </cell>
          <cell r="AB503">
            <v>1.5565</v>
          </cell>
          <cell r="AC503">
            <v>1.4501999999999999</v>
          </cell>
          <cell r="AD503">
            <v>1.4501999999999999</v>
          </cell>
        </row>
        <row r="504">
          <cell r="O504">
            <v>51.090000000000458</v>
          </cell>
          <cell r="P504">
            <v>51.100000000000456</v>
          </cell>
          <cell r="Q504">
            <v>1.6726000000000001</v>
          </cell>
          <cell r="R504">
            <v>1.6726000000000001</v>
          </cell>
          <cell r="S504">
            <v>1.6833</v>
          </cell>
          <cell r="T504">
            <v>1.6677999999999999</v>
          </cell>
          <cell r="U504">
            <v>1.6817</v>
          </cell>
          <cell r="V504">
            <v>1.6677999999999999</v>
          </cell>
          <cell r="W504">
            <v>1.6677999999999999</v>
          </cell>
          <cell r="X504">
            <v>1</v>
          </cell>
          <cell r="Y504">
            <v>1.3755999999999999</v>
          </cell>
          <cell r="Z504">
            <v>1.3755999999999999</v>
          </cell>
          <cell r="AA504">
            <v>1.4479</v>
          </cell>
          <cell r="AB504">
            <v>1.554</v>
          </cell>
          <cell r="AC504">
            <v>1.4479</v>
          </cell>
          <cell r="AD504">
            <v>1.4479</v>
          </cell>
        </row>
        <row r="505">
          <cell r="O505">
            <v>51.19000000000046</v>
          </cell>
          <cell r="P505">
            <v>51.200000000000458</v>
          </cell>
          <cell r="Q505">
            <v>1.6696</v>
          </cell>
          <cell r="R505">
            <v>1.6696</v>
          </cell>
          <cell r="S505">
            <v>1.6803999999999999</v>
          </cell>
          <cell r="T505">
            <v>1.6651</v>
          </cell>
          <cell r="U505">
            <v>1.679</v>
          </cell>
          <cell r="V505">
            <v>1.6651</v>
          </cell>
          <cell r="W505">
            <v>1.6651</v>
          </cell>
          <cell r="X505">
            <v>1</v>
          </cell>
          <cell r="Y505">
            <v>1.3733</v>
          </cell>
          <cell r="Z505">
            <v>1.3733</v>
          </cell>
          <cell r="AA505">
            <v>1.4456</v>
          </cell>
          <cell r="AB505">
            <v>1.5515000000000001</v>
          </cell>
          <cell r="AC505">
            <v>1.4456</v>
          </cell>
          <cell r="AD505">
            <v>1.4456</v>
          </cell>
        </row>
        <row r="506">
          <cell r="O506">
            <v>51.290000000000461</v>
          </cell>
          <cell r="P506">
            <v>51.300000000000459</v>
          </cell>
          <cell r="Q506">
            <v>1.6667000000000001</v>
          </cell>
          <cell r="R506">
            <v>1.6667000000000001</v>
          </cell>
          <cell r="S506">
            <v>1.6776</v>
          </cell>
          <cell r="T506">
            <v>1.6624000000000001</v>
          </cell>
          <cell r="U506">
            <v>1.6761999999999999</v>
          </cell>
          <cell r="V506">
            <v>1.6624000000000001</v>
          </cell>
          <cell r="W506">
            <v>1.6624000000000001</v>
          </cell>
          <cell r="X506">
            <v>1</v>
          </cell>
          <cell r="Y506">
            <v>1.371</v>
          </cell>
          <cell r="Z506">
            <v>1.371</v>
          </cell>
          <cell r="AA506">
            <v>1.4433</v>
          </cell>
          <cell r="AB506">
            <v>1.5489999999999999</v>
          </cell>
          <cell r="AC506">
            <v>1.4433</v>
          </cell>
          <cell r="AD506">
            <v>1.4433</v>
          </cell>
        </row>
        <row r="507">
          <cell r="O507">
            <v>51.390000000000462</v>
          </cell>
          <cell r="P507">
            <v>51.40000000000046</v>
          </cell>
          <cell r="Q507">
            <v>1.6637</v>
          </cell>
          <cell r="R507">
            <v>1.6637</v>
          </cell>
          <cell r="S507">
            <v>1.6747000000000001</v>
          </cell>
          <cell r="T507">
            <v>1.6597</v>
          </cell>
          <cell r="U507">
            <v>1.6734</v>
          </cell>
          <cell r="V507">
            <v>1.6597</v>
          </cell>
          <cell r="W507">
            <v>1.6597</v>
          </cell>
          <cell r="X507">
            <v>1</v>
          </cell>
          <cell r="Y507">
            <v>1.3687</v>
          </cell>
          <cell r="Z507">
            <v>1.3687</v>
          </cell>
          <cell r="AA507">
            <v>1.4409000000000001</v>
          </cell>
          <cell r="AB507">
            <v>1.5465</v>
          </cell>
          <cell r="AC507">
            <v>1.4409000000000001</v>
          </cell>
          <cell r="AD507">
            <v>1.4409000000000001</v>
          </cell>
        </row>
        <row r="508">
          <cell r="O508">
            <v>51.490000000000464</v>
          </cell>
          <cell r="P508">
            <v>51.500000000000462</v>
          </cell>
          <cell r="Q508">
            <v>1.6608000000000001</v>
          </cell>
          <cell r="R508">
            <v>1.6608000000000001</v>
          </cell>
          <cell r="S508">
            <v>1.6718999999999999</v>
          </cell>
          <cell r="T508">
            <v>1.657</v>
          </cell>
          <cell r="U508">
            <v>1.6707000000000001</v>
          </cell>
          <cell r="V508">
            <v>1.657</v>
          </cell>
          <cell r="W508">
            <v>1.657</v>
          </cell>
          <cell r="X508">
            <v>1</v>
          </cell>
          <cell r="Y508">
            <v>1.3665</v>
          </cell>
          <cell r="Z508">
            <v>1.3665</v>
          </cell>
          <cell r="AA508">
            <v>1.4387000000000001</v>
          </cell>
          <cell r="AB508">
            <v>1.544</v>
          </cell>
          <cell r="AC508">
            <v>1.4387000000000001</v>
          </cell>
          <cell r="AD508">
            <v>1.4387000000000001</v>
          </cell>
        </row>
        <row r="509">
          <cell r="O509">
            <v>51.590000000000465</v>
          </cell>
          <cell r="P509">
            <v>51.600000000000463</v>
          </cell>
          <cell r="Q509">
            <v>1.6577999999999999</v>
          </cell>
          <cell r="R509">
            <v>1.6577999999999999</v>
          </cell>
          <cell r="S509">
            <v>1.6691</v>
          </cell>
          <cell r="T509">
            <v>1.6543000000000001</v>
          </cell>
          <cell r="U509">
            <v>1.6679999999999999</v>
          </cell>
          <cell r="V509">
            <v>1.6543000000000001</v>
          </cell>
          <cell r="W509">
            <v>1.6543000000000001</v>
          </cell>
          <cell r="X509">
            <v>1</v>
          </cell>
          <cell r="Y509">
            <v>1.3642000000000001</v>
          </cell>
          <cell r="Z509">
            <v>1.3642000000000001</v>
          </cell>
          <cell r="AA509">
            <v>1.4363999999999999</v>
          </cell>
          <cell r="AB509">
            <v>1.5415000000000001</v>
          </cell>
          <cell r="AC509">
            <v>1.4363999999999999</v>
          </cell>
          <cell r="AD509">
            <v>1.4363999999999999</v>
          </cell>
        </row>
        <row r="510">
          <cell r="O510">
            <v>51.690000000000467</v>
          </cell>
          <cell r="P510">
            <v>51.700000000000465</v>
          </cell>
          <cell r="Q510">
            <v>1.6549</v>
          </cell>
          <cell r="R510">
            <v>1.6549</v>
          </cell>
          <cell r="S510">
            <v>1.6662999999999999</v>
          </cell>
          <cell r="T510">
            <v>1.6516999999999999</v>
          </cell>
          <cell r="U510">
            <v>1.6653</v>
          </cell>
          <cell r="V510">
            <v>1.6516999999999999</v>
          </cell>
          <cell r="W510">
            <v>1.6516999999999999</v>
          </cell>
          <cell r="X510">
            <v>1</v>
          </cell>
          <cell r="Y510">
            <v>1.3620000000000001</v>
          </cell>
          <cell r="Z510">
            <v>1.3620000000000001</v>
          </cell>
          <cell r="AA510">
            <v>1.4340999999999999</v>
          </cell>
          <cell r="AB510">
            <v>1.5390999999999999</v>
          </cell>
          <cell r="AC510">
            <v>1.4340999999999999</v>
          </cell>
          <cell r="AD510">
            <v>1.4340999999999999</v>
          </cell>
        </row>
        <row r="511">
          <cell r="O511">
            <v>51.790000000000468</v>
          </cell>
          <cell r="P511">
            <v>51.800000000000466</v>
          </cell>
          <cell r="Q511">
            <v>1.6519999999999999</v>
          </cell>
          <cell r="R511">
            <v>1.6519999999999999</v>
          </cell>
          <cell r="S511">
            <v>1.6635</v>
          </cell>
          <cell r="T511">
            <v>1.649</v>
          </cell>
          <cell r="U511">
            <v>1.6626000000000001</v>
          </cell>
          <cell r="V511">
            <v>1.649</v>
          </cell>
          <cell r="W511">
            <v>1.649</v>
          </cell>
          <cell r="X511">
            <v>1</v>
          </cell>
          <cell r="Y511">
            <v>1.3597999999999999</v>
          </cell>
          <cell r="Z511">
            <v>1.3597999999999999</v>
          </cell>
          <cell r="AA511">
            <v>1.4319</v>
          </cell>
          <cell r="AB511">
            <v>1.5367</v>
          </cell>
          <cell r="AC511">
            <v>1.4319</v>
          </cell>
          <cell r="AD511">
            <v>1.4319</v>
          </cell>
        </row>
        <row r="512">
          <cell r="O512">
            <v>51.89000000000047</v>
          </cell>
          <cell r="P512">
            <v>51.900000000000468</v>
          </cell>
          <cell r="Q512">
            <v>1.6491</v>
          </cell>
          <cell r="R512">
            <v>1.6491</v>
          </cell>
          <cell r="S512">
            <v>1.6607000000000001</v>
          </cell>
          <cell r="T512">
            <v>1.6464000000000001</v>
          </cell>
          <cell r="U512">
            <v>1.6598999999999999</v>
          </cell>
          <cell r="V512">
            <v>1.6464000000000001</v>
          </cell>
          <cell r="W512">
            <v>1.6464000000000001</v>
          </cell>
          <cell r="X512">
            <v>1</v>
          </cell>
          <cell r="Y512">
            <v>1.3575999999999999</v>
          </cell>
          <cell r="Z512">
            <v>1.3575999999999999</v>
          </cell>
          <cell r="AA512">
            <v>1.4296</v>
          </cell>
          <cell r="AB512">
            <v>1.5342</v>
          </cell>
          <cell r="AC512">
            <v>1.4296</v>
          </cell>
          <cell r="AD512">
            <v>1.4296</v>
          </cell>
        </row>
        <row r="513">
          <cell r="O513">
            <v>51.990000000000471</v>
          </cell>
          <cell r="P513">
            <v>52.000000000000469</v>
          </cell>
          <cell r="Q513">
            <v>1.6463000000000001</v>
          </cell>
          <cell r="R513">
            <v>1.6463000000000001</v>
          </cell>
          <cell r="S513">
            <v>1.6579999999999999</v>
          </cell>
          <cell r="T513">
            <v>1.6437999999999999</v>
          </cell>
          <cell r="U513">
            <v>1.6572</v>
          </cell>
          <cell r="V513">
            <v>1.6437999999999999</v>
          </cell>
          <cell r="W513">
            <v>1.6437999999999999</v>
          </cell>
          <cell r="X513">
            <v>1</v>
          </cell>
          <cell r="Y513">
            <v>1.3553999999999999</v>
          </cell>
          <cell r="Z513">
            <v>1.3553999999999999</v>
          </cell>
          <cell r="AA513">
            <v>1.4274</v>
          </cell>
          <cell r="AB513">
            <v>1.5318000000000001</v>
          </cell>
          <cell r="AC513">
            <v>1.4274</v>
          </cell>
          <cell r="AD513">
            <v>1.4274</v>
          </cell>
        </row>
        <row r="514">
          <cell r="O514">
            <v>52.090000000000472</v>
          </cell>
          <cell r="P514">
            <v>52.10000000000047</v>
          </cell>
          <cell r="Q514">
            <v>1.6434</v>
          </cell>
          <cell r="R514">
            <v>1.6434</v>
          </cell>
          <cell r="S514">
            <v>1.6552</v>
          </cell>
          <cell r="T514">
            <v>1.6412</v>
          </cell>
          <cell r="U514">
            <v>1.6546000000000001</v>
          </cell>
          <cell r="V514">
            <v>1.6412</v>
          </cell>
          <cell r="W514">
            <v>1.6412</v>
          </cell>
          <cell r="X514">
            <v>1</v>
          </cell>
          <cell r="Y514">
            <v>1.3532999999999999</v>
          </cell>
          <cell r="Z514">
            <v>1.3532999999999999</v>
          </cell>
          <cell r="AA514">
            <v>1.4252</v>
          </cell>
          <cell r="AB514">
            <v>1.5294000000000001</v>
          </cell>
          <cell r="AC514">
            <v>1.4252</v>
          </cell>
          <cell r="AD514">
            <v>1.4252</v>
          </cell>
        </row>
        <row r="515">
          <cell r="O515">
            <v>52.190000000000474</v>
          </cell>
          <cell r="P515">
            <v>52.200000000000472</v>
          </cell>
          <cell r="Q515">
            <v>1.6406000000000001</v>
          </cell>
          <cell r="R515">
            <v>1.6406000000000001</v>
          </cell>
          <cell r="S515">
            <v>1.6525000000000001</v>
          </cell>
          <cell r="T515">
            <v>1.6386000000000001</v>
          </cell>
          <cell r="U515">
            <v>1.6518999999999999</v>
          </cell>
          <cell r="V515">
            <v>1.6386000000000001</v>
          </cell>
          <cell r="W515">
            <v>1.6386000000000001</v>
          </cell>
          <cell r="X515">
            <v>1</v>
          </cell>
          <cell r="Y515">
            <v>1.3511</v>
          </cell>
          <cell r="Z515">
            <v>1.3511</v>
          </cell>
          <cell r="AA515">
            <v>1.423</v>
          </cell>
          <cell r="AB515">
            <v>1.5270999999999999</v>
          </cell>
          <cell r="AC515">
            <v>1.423</v>
          </cell>
          <cell r="AD515">
            <v>1.423</v>
          </cell>
        </row>
        <row r="516">
          <cell r="O516">
            <v>52.290000000000475</v>
          </cell>
          <cell r="P516">
            <v>52.300000000000473</v>
          </cell>
          <cell r="Q516">
            <v>1.6377999999999999</v>
          </cell>
          <cell r="R516">
            <v>1.6377999999999999</v>
          </cell>
          <cell r="S516">
            <v>1.6497999999999999</v>
          </cell>
          <cell r="T516">
            <v>1.6361000000000001</v>
          </cell>
          <cell r="U516">
            <v>1.6493</v>
          </cell>
          <cell r="V516">
            <v>1.6361000000000001</v>
          </cell>
          <cell r="W516">
            <v>1.6361000000000001</v>
          </cell>
          <cell r="X516">
            <v>1</v>
          </cell>
          <cell r="Y516">
            <v>1.349</v>
          </cell>
          <cell r="Z516">
            <v>1.349</v>
          </cell>
          <cell r="AA516">
            <v>1.4208000000000001</v>
          </cell>
          <cell r="AB516">
            <v>1.5246999999999999</v>
          </cell>
          <cell r="AC516">
            <v>1.4208000000000001</v>
          </cell>
          <cell r="AD516">
            <v>1.4208000000000001</v>
          </cell>
        </row>
        <row r="517">
          <cell r="O517">
            <v>52.390000000000477</v>
          </cell>
          <cell r="P517">
            <v>52.400000000000475</v>
          </cell>
          <cell r="Q517">
            <v>1.635</v>
          </cell>
          <cell r="R517">
            <v>1.635</v>
          </cell>
          <cell r="S517">
            <v>1.6471</v>
          </cell>
          <cell r="T517">
            <v>1.6335</v>
          </cell>
          <cell r="U517">
            <v>1.6467000000000001</v>
          </cell>
          <cell r="V517">
            <v>1.6335</v>
          </cell>
          <cell r="W517">
            <v>1.6335</v>
          </cell>
          <cell r="X517">
            <v>1</v>
          </cell>
          <cell r="Y517">
            <v>1.3468</v>
          </cell>
          <cell r="Z517">
            <v>1.3468</v>
          </cell>
          <cell r="AA517">
            <v>1.4186000000000001</v>
          </cell>
          <cell r="AB517">
            <v>1.5223</v>
          </cell>
          <cell r="AC517">
            <v>1.4186000000000001</v>
          </cell>
          <cell r="AD517">
            <v>1.4186000000000001</v>
          </cell>
        </row>
        <row r="518">
          <cell r="O518">
            <v>52.490000000000478</v>
          </cell>
          <cell r="P518">
            <v>52.500000000000476</v>
          </cell>
          <cell r="Q518">
            <v>1.6322000000000001</v>
          </cell>
          <cell r="R518">
            <v>1.6322000000000001</v>
          </cell>
          <cell r="S518">
            <v>1.6444000000000001</v>
          </cell>
          <cell r="T518">
            <v>1.631</v>
          </cell>
          <cell r="U518">
            <v>1.6440999999999999</v>
          </cell>
          <cell r="V518">
            <v>1.631</v>
          </cell>
          <cell r="W518">
            <v>1.631</v>
          </cell>
          <cell r="X518">
            <v>1</v>
          </cell>
          <cell r="Y518">
            <v>1.3447</v>
          </cell>
          <cell r="Z518">
            <v>1.3447</v>
          </cell>
          <cell r="AA518">
            <v>1.4165000000000001</v>
          </cell>
          <cell r="AB518">
            <v>1.52</v>
          </cell>
          <cell r="AC518">
            <v>1.4165000000000001</v>
          </cell>
          <cell r="AD518">
            <v>1.4165000000000001</v>
          </cell>
        </row>
        <row r="519">
          <cell r="O519">
            <v>52.590000000000479</v>
          </cell>
          <cell r="P519">
            <v>52.600000000000477</v>
          </cell>
          <cell r="Q519">
            <v>1.6294</v>
          </cell>
          <cell r="R519">
            <v>1.6294</v>
          </cell>
          <cell r="S519">
            <v>1.6416999999999999</v>
          </cell>
          <cell r="T519">
            <v>1.6284000000000001</v>
          </cell>
          <cell r="U519">
            <v>1.6415</v>
          </cell>
          <cell r="V519">
            <v>1.6284000000000001</v>
          </cell>
          <cell r="W519">
            <v>1.6284000000000001</v>
          </cell>
          <cell r="X519">
            <v>1</v>
          </cell>
          <cell r="Y519">
            <v>1.3426</v>
          </cell>
          <cell r="Z519">
            <v>1.3426</v>
          </cell>
          <cell r="AA519">
            <v>1.4142999999999999</v>
          </cell>
          <cell r="AB519">
            <v>1.5177</v>
          </cell>
          <cell r="AC519">
            <v>1.4142999999999999</v>
          </cell>
          <cell r="AD519">
            <v>1.4142999999999999</v>
          </cell>
        </row>
        <row r="520">
          <cell r="O520">
            <v>52.690000000000481</v>
          </cell>
          <cell r="P520">
            <v>52.700000000000479</v>
          </cell>
          <cell r="Q520">
            <v>1.6267</v>
          </cell>
          <cell r="R520">
            <v>1.6267</v>
          </cell>
          <cell r="S520">
            <v>1.6391</v>
          </cell>
          <cell r="T520">
            <v>1.6258999999999999</v>
          </cell>
          <cell r="U520">
            <v>1.6389</v>
          </cell>
          <cell r="V520">
            <v>1.6258999999999999</v>
          </cell>
          <cell r="W520">
            <v>1.6258999999999999</v>
          </cell>
          <cell r="X520">
            <v>1</v>
          </cell>
          <cell r="Y520">
            <v>1.3405</v>
          </cell>
          <cell r="Z520">
            <v>1.3405</v>
          </cell>
          <cell r="AA520">
            <v>1.4121999999999999</v>
          </cell>
          <cell r="AB520">
            <v>1.5153000000000001</v>
          </cell>
          <cell r="AC520">
            <v>1.4121999999999999</v>
          </cell>
          <cell r="AD520">
            <v>1.4121999999999999</v>
          </cell>
        </row>
        <row r="521">
          <cell r="O521">
            <v>52.790000000000482</v>
          </cell>
          <cell r="P521">
            <v>52.80000000000048</v>
          </cell>
          <cell r="Q521">
            <v>1.6238999999999999</v>
          </cell>
          <cell r="R521">
            <v>1.6238999999999999</v>
          </cell>
          <cell r="S521">
            <v>1.6364000000000001</v>
          </cell>
          <cell r="T521">
            <v>1.6234</v>
          </cell>
          <cell r="U521">
            <v>1.6364000000000001</v>
          </cell>
          <cell r="V521">
            <v>1.6234</v>
          </cell>
          <cell r="W521">
            <v>1.6234</v>
          </cell>
          <cell r="X521">
            <v>1</v>
          </cell>
          <cell r="Y521">
            <v>1.3385</v>
          </cell>
          <cell r="Z521">
            <v>1.3385</v>
          </cell>
          <cell r="AA521">
            <v>1.4100999999999999</v>
          </cell>
          <cell r="AB521">
            <v>1.5129999999999999</v>
          </cell>
          <cell r="AC521">
            <v>1.4100999999999999</v>
          </cell>
          <cell r="AD521">
            <v>1.4100999999999999</v>
          </cell>
        </row>
        <row r="522">
          <cell r="O522">
            <v>52.890000000000484</v>
          </cell>
          <cell r="P522">
            <v>52.900000000000482</v>
          </cell>
          <cell r="Q522">
            <v>1.6212</v>
          </cell>
          <cell r="R522">
            <v>1.6212</v>
          </cell>
          <cell r="S522">
            <v>1.6337999999999999</v>
          </cell>
          <cell r="T522">
            <v>1.6209</v>
          </cell>
          <cell r="U522">
            <v>1.6337999999999999</v>
          </cell>
          <cell r="V522">
            <v>1.6209</v>
          </cell>
          <cell r="W522">
            <v>1.6209</v>
          </cell>
          <cell r="X522">
            <v>1</v>
          </cell>
          <cell r="Y522">
            <v>1.3364</v>
          </cell>
          <cell r="Z522">
            <v>1.3364</v>
          </cell>
          <cell r="AA522">
            <v>1.4078999999999999</v>
          </cell>
          <cell r="AB522">
            <v>1.5106999999999999</v>
          </cell>
          <cell r="AC522">
            <v>1.4078999999999999</v>
          </cell>
          <cell r="AD522">
            <v>1.4078999999999999</v>
          </cell>
        </row>
        <row r="523">
          <cell r="O523">
            <v>52.990000000000485</v>
          </cell>
          <cell r="P523">
            <v>53.000000000000483</v>
          </cell>
          <cell r="Q523">
            <v>1.6185</v>
          </cell>
          <cell r="R523">
            <v>1.6185</v>
          </cell>
          <cell r="S523">
            <v>1.6312</v>
          </cell>
          <cell r="T523">
            <v>1.6184000000000001</v>
          </cell>
          <cell r="U523">
            <v>1.6313</v>
          </cell>
          <cell r="V523">
            <v>1.6184000000000001</v>
          </cell>
          <cell r="W523">
            <v>1.6184000000000001</v>
          </cell>
          <cell r="X523">
            <v>1</v>
          </cell>
          <cell r="Y523">
            <v>1.3344</v>
          </cell>
          <cell r="Z523">
            <v>1.3344</v>
          </cell>
          <cell r="AA523">
            <v>1.4057999999999999</v>
          </cell>
          <cell r="AB523">
            <v>1.5084</v>
          </cell>
          <cell r="AC523">
            <v>1.4057999999999999</v>
          </cell>
          <cell r="AD523">
            <v>1.4057999999999999</v>
          </cell>
        </row>
        <row r="524">
          <cell r="O524">
            <v>53.090000000000487</v>
          </cell>
          <cell r="P524">
            <v>53.100000000000485</v>
          </cell>
          <cell r="Q524">
            <v>1.6157999999999999</v>
          </cell>
          <cell r="R524">
            <v>1.6157999999999999</v>
          </cell>
          <cell r="S524">
            <v>1.6286</v>
          </cell>
          <cell r="T524">
            <v>1.6160000000000001</v>
          </cell>
          <cell r="U524">
            <v>1.6288</v>
          </cell>
          <cell r="V524">
            <v>1.6160000000000001</v>
          </cell>
          <cell r="W524">
            <v>1.6160000000000001</v>
          </cell>
          <cell r="X524">
            <v>1</v>
          </cell>
          <cell r="Y524">
            <v>1.3323</v>
          </cell>
          <cell r="Z524">
            <v>1.3323</v>
          </cell>
          <cell r="AA524">
            <v>1.4036999999999999</v>
          </cell>
          <cell r="AB524">
            <v>1.5062</v>
          </cell>
          <cell r="AC524">
            <v>1.4036999999999999</v>
          </cell>
          <cell r="AD524">
            <v>1.4036999999999999</v>
          </cell>
        </row>
        <row r="525">
          <cell r="O525">
            <v>53.190000000000488</v>
          </cell>
          <cell r="P525">
            <v>53.200000000000486</v>
          </cell>
          <cell r="Q525">
            <v>1.6131</v>
          </cell>
          <cell r="R525">
            <v>1.6131</v>
          </cell>
          <cell r="S525">
            <v>1.6259999999999999</v>
          </cell>
          <cell r="T525">
            <v>1.6134999999999999</v>
          </cell>
          <cell r="U525">
            <v>1.6263000000000001</v>
          </cell>
          <cell r="V525">
            <v>1.6134999999999999</v>
          </cell>
          <cell r="W525">
            <v>1.6134999999999999</v>
          </cell>
          <cell r="X525">
            <v>1</v>
          </cell>
          <cell r="Y525">
            <v>1.3303</v>
          </cell>
          <cell r="Z525">
            <v>1.3303</v>
          </cell>
          <cell r="AA525">
            <v>1.4016999999999999</v>
          </cell>
          <cell r="AB525">
            <v>1.5039</v>
          </cell>
          <cell r="AC525">
            <v>1.4016999999999999</v>
          </cell>
          <cell r="AD525">
            <v>1.4016999999999999</v>
          </cell>
        </row>
        <row r="526">
          <cell r="O526">
            <v>53.290000000000489</v>
          </cell>
          <cell r="P526">
            <v>53.300000000000487</v>
          </cell>
          <cell r="Q526">
            <v>1.6104000000000001</v>
          </cell>
          <cell r="R526">
            <v>1.6104000000000001</v>
          </cell>
          <cell r="S526">
            <v>1.6234</v>
          </cell>
          <cell r="T526">
            <v>1.6111</v>
          </cell>
          <cell r="U526">
            <v>1.6237999999999999</v>
          </cell>
          <cell r="V526">
            <v>1.6111</v>
          </cell>
          <cell r="W526">
            <v>1.6111</v>
          </cell>
          <cell r="X526">
            <v>1</v>
          </cell>
          <cell r="Y526">
            <v>1.3283</v>
          </cell>
          <cell r="Z526">
            <v>1.3283</v>
          </cell>
          <cell r="AA526">
            <v>1.3996</v>
          </cell>
          <cell r="AB526">
            <v>1.5017</v>
          </cell>
          <cell r="AC526">
            <v>1.3996</v>
          </cell>
          <cell r="AD526">
            <v>1.3996</v>
          </cell>
        </row>
        <row r="527">
          <cell r="O527">
            <v>53.390000000000491</v>
          </cell>
          <cell r="P527">
            <v>53.400000000000489</v>
          </cell>
          <cell r="Q527">
            <v>1.6077999999999999</v>
          </cell>
          <cell r="R527">
            <v>1.6077999999999999</v>
          </cell>
          <cell r="S527">
            <v>1.6209</v>
          </cell>
          <cell r="T527">
            <v>1.6086</v>
          </cell>
          <cell r="U527">
            <v>1.6213</v>
          </cell>
          <cell r="V527">
            <v>1.6086</v>
          </cell>
          <cell r="W527">
            <v>1.6086</v>
          </cell>
          <cell r="X527">
            <v>1</v>
          </cell>
          <cell r="Y527">
            <v>1.3263</v>
          </cell>
          <cell r="Z527">
            <v>1.3263</v>
          </cell>
          <cell r="AA527">
            <v>1.3975</v>
          </cell>
          <cell r="AB527">
            <v>1.4994000000000001</v>
          </cell>
          <cell r="AC527">
            <v>1.3975</v>
          </cell>
          <cell r="AD527">
            <v>1.3975</v>
          </cell>
        </row>
        <row r="528">
          <cell r="O528">
            <v>53.490000000000492</v>
          </cell>
          <cell r="P528">
            <v>53.50000000000049</v>
          </cell>
          <cell r="Q528">
            <v>1.6051</v>
          </cell>
          <cell r="R528">
            <v>1.6051</v>
          </cell>
          <cell r="S528">
            <v>1.6183000000000001</v>
          </cell>
          <cell r="T528">
            <v>1.6062000000000001</v>
          </cell>
          <cell r="U528">
            <v>1.6188</v>
          </cell>
          <cell r="V528">
            <v>1.6062000000000001</v>
          </cell>
          <cell r="W528">
            <v>1.6062000000000001</v>
          </cell>
          <cell r="X528">
            <v>1</v>
          </cell>
          <cell r="Y528">
            <v>1.3243</v>
          </cell>
          <cell r="Z528">
            <v>1.3243</v>
          </cell>
          <cell r="AA528">
            <v>1.3955</v>
          </cell>
          <cell r="AB528">
            <v>1.4972000000000001</v>
          </cell>
          <cell r="AC528">
            <v>1.3955</v>
          </cell>
          <cell r="AD528">
            <v>1.3955</v>
          </cell>
        </row>
        <row r="529">
          <cell r="O529">
            <v>53.590000000000494</v>
          </cell>
          <cell r="P529">
            <v>53.600000000000492</v>
          </cell>
          <cell r="Q529">
            <v>1.6025</v>
          </cell>
          <cell r="R529">
            <v>1.6025</v>
          </cell>
          <cell r="S529">
            <v>1.6157999999999999</v>
          </cell>
          <cell r="T529">
            <v>1.6037999999999999</v>
          </cell>
          <cell r="U529">
            <v>1.6163000000000001</v>
          </cell>
          <cell r="V529">
            <v>1.6037999999999999</v>
          </cell>
          <cell r="W529">
            <v>1.6037999999999999</v>
          </cell>
          <cell r="X529">
            <v>1</v>
          </cell>
          <cell r="Y529">
            <v>1.3223</v>
          </cell>
          <cell r="Z529">
            <v>1.3223</v>
          </cell>
          <cell r="AA529">
            <v>1.3935</v>
          </cell>
          <cell r="AB529">
            <v>1.4950000000000001</v>
          </cell>
          <cell r="AC529">
            <v>1.3935</v>
          </cell>
          <cell r="AD529">
            <v>1.3935</v>
          </cell>
        </row>
        <row r="530">
          <cell r="O530">
            <v>53.690000000000495</v>
          </cell>
          <cell r="P530">
            <v>53.700000000000493</v>
          </cell>
          <cell r="Q530">
            <v>1.5999000000000001</v>
          </cell>
          <cell r="R530">
            <v>1.5999000000000001</v>
          </cell>
          <cell r="S530">
            <v>1.6132</v>
          </cell>
          <cell r="T530">
            <v>1.6013999999999999</v>
          </cell>
          <cell r="U530">
            <v>1.6138999999999999</v>
          </cell>
          <cell r="V530">
            <v>1.6013999999999999</v>
          </cell>
          <cell r="W530">
            <v>1.6013999999999999</v>
          </cell>
          <cell r="X530">
            <v>1</v>
          </cell>
          <cell r="Y530">
            <v>1.3203</v>
          </cell>
          <cell r="Z530">
            <v>1.3203</v>
          </cell>
          <cell r="AA530">
            <v>1.3914</v>
          </cell>
          <cell r="AB530">
            <v>1.4927999999999999</v>
          </cell>
          <cell r="AC530">
            <v>1.3914</v>
          </cell>
          <cell r="AD530">
            <v>1.3914</v>
          </cell>
        </row>
        <row r="531">
          <cell r="O531">
            <v>53.790000000000497</v>
          </cell>
          <cell r="P531">
            <v>53.800000000000495</v>
          </cell>
          <cell r="Q531">
            <v>1.5972999999999999</v>
          </cell>
          <cell r="R531">
            <v>1.5972999999999999</v>
          </cell>
          <cell r="S531">
            <v>1.6107</v>
          </cell>
          <cell r="T531">
            <v>1.599</v>
          </cell>
          <cell r="U531">
            <v>1.6114999999999999</v>
          </cell>
          <cell r="V531">
            <v>1.599</v>
          </cell>
          <cell r="W531">
            <v>1.599</v>
          </cell>
          <cell r="X531">
            <v>1</v>
          </cell>
          <cell r="Y531">
            <v>1.3184</v>
          </cell>
          <cell r="Z531">
            <v>1.3184</v>
          </cell>
          <cell r="AA531">
            <v>1.3894</v>
          </cell>
          <cell r="AB531">
            <v>1.4905999999999999</v>
          </cell>
          <cell r="AC531">
            <v>1.3894</v>
          </cell>
          <cell r="AD531">
            <v>1.3894</v>
          </cell>
        </row>
        <row r="532">
          <cell r="O532">
            <v>53.890000000000498</v>
          </cell>
          <cell r="P532">
            <v>53.900000000000496</v>
          </cell>
          <cell r="Q532">
            <v>1.5947</v>
          </cell>
          <cell r="R532">
            <v>1.5947</v>
          </cell>
          <cell r="S532">
            <v>1.6082000000000001</v>
          </cell>
          <cell r="T532">
            <v>1.5967</v>
          </cell>
          <cell r="U532">
            <v>1.609</v>
          </cell>
          <cell r="V532">
            <v>1.5967</v>
          </cell>
          <cell r="W532">
            <v>1.5967</v>
          </cell>
          <cell r="X532">
            <v>1</v>
          </cell>
          <cell r="Y532">
            <v>1.3164</v>
          </cell>
          <cell r="Z532">
            <v>1.3164</v>
          </cell>
          <cell r="AA532">
            <v>1.3874</v>
          </cell>
          <cell r="AB532">
            <v>1.4883999999999999</v>
          </cell>
          <cell r="AC532">
            <v>1.3874</v>
          </cell>
          <cell r="AD532">
            <v>1.3874</v>
          </cell>
        </row>
        <row r="533">
          <cell r="O533">
            <v>53.990000000000499</v>
          </cell>
          <cell r="P533">
            <v>54.000000000000497</v>
          </cell>
          <cell r="Q533">
            <v>1.5921000000000001</v>
          </cell>
          <cell r="R533">
            <v>1.5921000000000001</v>
          </cell>
          <cell r="S533">
            <v>1.6056999999999999</v>
          </cell>
          <cell r="T533">
            <v>1.5943000000000001</v>
          </cell>
          <cell r="U533">
            <v>1.6066</v>
          </cell>
          <cell r="V533">
            <v>1.5943000000000001</v>
          </cell>
          <cell r="W533">
            <v>1.5943000000000001</v>
          </cell>
          <cell r="X533">
            <v>1</v>
          </cell>
          <cell r="Y533">
            <v>1.3145</v>
          </cell>
          <cell r="Z533">
            <v>1.3145</v>
          </cell>
          <cell r="AA533">
            <v>1.3854</v>
          </cell>
          <cell r="AB533">
            <v>1.4862</v>
          </cell>
          <cell r="AC533">
            <v>1.3854</v>
          </cell>
          <cell r="AD533">
            <v>1.3854</v>
          </cell>
        </row>
        <row r="534">
          <cell r="O534">
            <v>54.090000000000501</v>
          </cell>
          <cell r="P534">
            <v>54.100000000000499</v>
          </cell>
          <cell r="Q534">
            <v>1.5895999999999999</v>
          </cell>
          <cell r="R534">
            <v>1.5895999999999999</v>
          </cell>
          <cell r="S534">
            <v>1.6032999999999999</v>
          </cell>
          <cell r="T534">
            <v>1.5920000000000001</v>
          </cell>
          <cell r="U534">
            <v>1.6042000000000001</v>
          </cell>
          <cell r="V534">
            <v>1.5920000000000001</v>
          </cell>
          <cell r="W534">
            <v>1.5920000000000001</v>
          </cell>
          <cell r="X534">
            <v>1</v>
          </cell>
          <cell r="Y534">
            <v>1.3126</v>
          </cell>
          <cell r="Z534">
            <v>1.3126</v>
          </cell>
          <cell r="AA534">
            <v>1.3835</v>
          </cell>
          <cell r="AB534">
            <v>1.4841</v>
          </cell>
          <cell r="AC534">
            <v>1.3835</v>
          </cell>
          <cell r="AD534">
            <v>1.3835</v>
          </cell>
        </row>
        <row r="535">
          <cell r="O535">
            <v>54.190000000000502</v>
          </cell>
          <cell r="P535">
            <v>54.2000000000005</v>
          </cell>
          <cell r="Q535">
            <v>1.587</v>
          </cell>
          <cell r="R535">
            <v>1.587</v>
          </cell>
          <cell r="S535">
            <v>1.6008</v>
          </cell>
          <cell r="T535">
            <v>1.5895999999999999</v>
          </cell>
          <cell r="U535">
            <v>1.6017999999999999</v>
          </cell>
          <cell r="V535">
            <v>1.5895999999999999</v>
          </cell>
          <cell r="W535">
            <v>1.5895999999999999</v>
          </cell>
          <cell r="X535">
            <v>1</v>
          </cell>
          <cell r="Y535">
            <v>1.3107</v>
          </cell>
          <cell r="Z535">
            <v>1.3107</v>
          </cell>
          <cell r="AA535">
            <v>1.3815</v>
          </cell>
          <cell r="AB535">
            <v>1.4819</v>
          </cell>
          <cell r="AC535">
            <v>1.3815</v>
          </cell>
          <cell r="AD535">
            <v>1.3815</v>
          </cell>
        </row>
        <row r="536">
          <cell r="O536">
            <v>54.290000000000504</v>
          </cell>
          <cell r="P536">
            <v>54.300000000000502</v>
          </cell>
          <cell r="Q536">
            <v>1.5845</v>
          </cell>
          <cell r="R536">
            <v>1.5845</v>
          </cell>
          <cell r="S536">
            <v>1.5984</v>
          </cell>
          <cell r="T536">
            <v>1.5872999999999999</v>
          </cell>
          <cell r="U536">
            <v>1.5994999999999999</v>
          </cell>
          <cell r="V536">
            <v>1.5872999999999999</v>
          </cell>
          <cell r="W536">
            <v>1.5872999999999999</v>
          </cell>
          <cell r="X536">
            <v>1</v>
          </cell>
          <cell r="Y536">
            <v>1.3088</v>
          </cell>
          <cell r="Z536">
            <v>1.3088</v>
          </cell>
          <cell r="AA536">
            <v>1.3794999999999999</v>
          </cell>
          <cell r="AB536">
            <v>1.4798</v>
          </cell>
          <cell r="AC536">
            <v>1.3794999999999999</v>
          </cell>
          <cell r="AD536">
            <v>1.3794999999999999</v>
          </cell>
        </row>
        <row r="537">
          <cell r="O537">
            <v>54.390000000000505</v>
          </cell>
          <cell r="P537">
            <v>54.400000000000503</v>
          </cell>
          <cell r="Q537">
            <v>1.5820000000000001</v>
          </cell>
          <cell r="R537">
            <v>1.5820000000000001</v>
          </cell>
          <cell r="S537">
            <v>1.5959000000000001</v>
          </cell>
          <cell r="T537">
            <v>1.585</v>
          </cell>
          <cell r="U537">
            <v>1.5971</v>
          </cell>
          <cell r="V537">
            <v>1.585</v>
          </cell>
          <cell r="W537">
            <v>1.585</v>
          </cell>
          <cell r="X537">
            <v>1</v>
          </cell>
          <cell r="Y537">
            <v>1.3069</v>
          </cell>
          <cell r="Z537">
            <v>1.3069</v>
          </cell>
          <cell r="AA537">
            <v>1.3775999999999999</v>
          </cell>
          <cell r="AB537">
            <v>1.4777</v>
          </cell>
          <cell r="AC537">
            <v>1.3775999999999999</v>
          </cell>
          <cell r="AD537">
            <v>1.3775999999999999</v>
          </cell>
        </row>
        <row r="538">
          <cell r="O538">
            <v>54.490000000000506</v>
          </cell>
          <cell r="P538">
            <v>54.500000000000504</v>
          </cell>
          <cell r="Q538">
            <v>1.5794999999999999</v>
          </cell>
          <cell r="R538">
            <v>1.5794999999999999</v>
          </cell>
          <cell r="S538">
            <v>1.5934999999999999</v>
          </cell>
          <cell r="T538">
            <v>1.5827</v>
          </cell>
          <cell r="U538">
            <v>1.5947</v>
          </cell>
          <cell r="V538">
            <v>1.5827</v>
          </cell>
          <cell r="W538">
            <v>1.5827</v>
          </cell>
          <cell r="X538">
            <v>1</v>
          </cell>
          <cell r="Y538">
            <v>1.3049999999999999</v>
          </cell>
          <cell r="Z538">
            <v>1.3049999999999999</v>
          </cell>
          <cell r="AA538">
            <v>1.3755999999999999</v>
          </cell>
          <cell r="AB538">
            <v>1.4756</v>
          </cell>
          <cell r="AC538">
            <v>1.3755999999999999</v>
          </cell>
          <cell r="AD538">
            <v>1.3755999999999999</v>
          </cell>
        </row>
        <row r="539">
          <cell r="O539">
            <v>54.590000000000508</v>
          </cell>
          <cell r="P539">
            <v>54.600000000000506</v>
          </cell>
          <cell r="Q539">
            <v>1.577</v>
          </cell>
          <cell r="R539">
            <v>1.577</v>
          </cell>
          <cell r="S539">
            <v>1.5911</v>
          </cell>
          <cell r="T539">
            <v>1.5804</v>
          </cell>
          <cell r="U539">
            <v>1.5924</v>
          </cell>
          <cell r="V539">
            <v>1.5804</v>
          </cell>
          <cell r="W539">
            <v>1.5804</v>
          </cell>
          <cell r="X539">
            <v>1</v>
          </cell>
          <cell r="Y539">
            <v>1.3031999999999999</v>
          </cell>
          <cell r="Z539">
            <v>1.3031999999999999</v>
          </cell>
          <cell r="AA539">
            <v>1.3736999999999999</v>
          </cell>
          <cell r="AB539">
            <v>1.4735</v>
          </cell>
          <cell r="AC539">
            <v>1.3736999999999999</v>
          </cell>
          <cell r="AD539">
            <v>1.3736999999999999</v>
          </cell>
        </row>
        <row r="540">
          <cell r="O540">
            <v>54.690000000000509</v>
          </cell>
          <cell r="P540">
            <v>54.700000000000507</v>
          </cell>
          <cell r="Q540">
            <v>1.5745</v>
          </cell>
          <cell r="R540">
            <v>1.5745</v>
          </cell>
          <cell r="S540">
            <v>1.5887</v>
          </cell>
          <cell r="T540">
            <v>1.5781000000000001</v>
          </cell>
          <cell r="U540">
            <v>1.5901000000000001</v>
          </cell>
          <cell r="V540">
            <v>1.5781000000000001</v>
          </cell>
          <cell r="W540">
            <v>1.5781000000000001</v>
          </cell>
          <cell r="X540">
            <v>1</v>
          </cell>
          <cell r="Y540">
            <v>1.3012999999999999</v>
          </cell>
          <cell r="Z540">
            <v>1.3012999999999999</v>
          </cell>
          <cell r="AA540">
            <v>1.3717999999999999</v>
          </cell>
          <cell r="AB540">
            <v>1.4714</v>
          </cell>
          <cell r="AC540">
            <v>1.3717999999999999</v>
          </cell>
          <cell r="AD540">
            <v>1.3717999999999999</v>
          </cell>
        </row>
        <row r="541">
          <cell r="O541">
            <v>54.790000000000511</v>
          </cell>
          <cell r="P541">
            <v>54.800000000000509</v>
          </cell>
          <cell r="Q541">
            <v>1.5720000000000001</v>
          </cell>
          <cell r="R541">
            <v>1.5720000000000001</v>
          </cell>
          <cell r="S541">
            <v>1.5863</v>
          </cell>
          <cell r="T541">
            <v>1.5758000000000001</v>
          </cell>
          <cell r="U541">
            <v>1.5876999999999999</v>
          </cell>
          <cell r="V541">
            <v>1.5758000000000001</v>
          </cell>
          <cell r="W541">
            <v>1.5758000000000001</v>
          </cell>
          <cell r="X541">
            <v>1</v>
          </cell>
          <cell r="Y541">
            <v>1.2995000000000001</v>
          </cell>
          <cell r="Z541">
            <v>1.2995000000000001</v>
          </cell>
          <cell r="AA541">
            <v>1.3698999999999999</v>
          </cell>
          <cell r="AB541">
            <v>1.4693000000000001</v>
          </cell>
          <cell r="AC541">
            <v>1.3698999999999999</v>
          </cell>
          <cell r="AD541">
            <v>1.3698999999999999</v>
          </cell>
        </row>
        <row r="542">
          <cell r="O542">
            <v>54.890000000000512</v>
          </cell>
          <cell r="P542">
            <v>54.90000000000051</v>
          </cell>
          <cell r="Q542">
            <v>1.5696000000000001</v>
          </cell>
          <cell r="R542">
            <v>1.5696000000000001</v>
          </cell>
          <cell r="S542">
            <v>1.5839000000000001</v>
          </cell>
          <cell r="T542">
            <v>1.5736000000000001</v>
          </cell>
          <cell r="U542">
            <v>1.5853999999999999</v>
          </cell>
          <cell r="V542">
            <v>1.5736000000000001</v>
          </cell>
          <cell r="W542">
            <v>1.5736000000000001</v>
          </cell>
          <cell r="X542">
            <v>1</v>
          </cell>
          <cell r="Y542">
            <v>1.2976000000000001</v>
          </cell>
          <cell r="Z542">
            <v>1.2976000000000001</v>
          </cell>
          <cell r="AA542">
            <v>1.3680000000000001</v>
          </cell>
          <cell r="AB542">
            <v>1.4672000000000001</v>
          </cell>
          <cell r="AC542">
            <v>1.3680000000000001</v>
          </cell>
          <cell r="AD542">
            <v>1.3680000000000001</v>
          </cell>
        </row>
        <row r="543">
          <cell r="O543">
            <v>54.990000000000514</v>
          </cell>
          <cell r="P543">
            <v>55.000000000000512</v>
          </cell>
          <cell r="Q543">
            <v>1.5670999999999999</v>
          </cell>
          <cell r="R543">
            <v>1.5670999999999999</v>
          </cell>
          <cell r="S543">
            <v>1.5814999999999999</v>
          </cell>
          <cell r="T543">
            <v>1.5712999999999999</v>
          </cell>
          <cell r="U543">
            <v>1.5831</v>
          </cell>
          <cell r="V543">
            <v>1.5712999999999999</v>
          </cell>
          <cell r="W543">
            <v>1.5712999999999999</v>
          </cell>
          <cell r="X543">
            <v>1</v>
          </cell>
          <cell r="Y543">
            <v>1.2958000000000001</v>
          </cell>
          <cell r="Z543">
            <v>1.2958000000000001</v>
          </cell>
          <cell r="AA543">
            <v>1.3661000000000001</v>
          </cell>
          <cell r="AB543">
            <v>1.4652000000000001</v>
          </cell>
          <cell r="AC543">
            <v>1.3661000000000001</v>
          </cell>
          <cell r="AD543">
            <v>1.3661000000000001</v>
          </cell>
        </row>
        <row r="544">
          <cell r="O544">
            <v>55.090000000000515</v>
          </cell>
          <cell r="P544">
            <v>55.100000000000513</v>
          </cell>
          <cell r="Q544">
            <v>1.5647</v>
          </cell>
          <cell r="R544">
            <v>1.5647</v>
          </cell>
          <cell r="S544">
            <v>1.5791999999999999</v>
          </cell>
          <cell r="T544">
            <v>1.5690999999999999</v>
          </cell>
          <cell r="U544">
            <v>1.5808</v>
          </cell>
          <cell r="V544">
            <v>1.5690999999999999</v>
          </cell>
          <cell r="W544">
            <v>1.5690999999999999</v>
          </cell>
          <cell r="X544">
            <v>1</v>
          </cell>
          <cell r="Y544">
            <v>1.294</v>
          </cell>
          <cell r="Z544">
            <v>1.294</v>
          </cell>
          <cell r="AA544">
            <v>1.3642000000000001</v>
          </cell>
          <cell r="AB544">
            <v>1.4631000000000001</v>
          </cell>
          <cell r="AC544">
            <v>1.3642000000000001</v>
          </cell>
          <cell r="AD544">
            <v>1.3642000000000001</v>
          </cell>
        </row>
        <row r="545">
          <cell r="O545">
            <v>55.190000000000516</v>
          </cell>
          <cell r="P545">
            <v>55.200000000000514</v>
          </cell>
          <cell r="Q545">
            <v>1.5623</v>
          </cell>
          <cell r="R545">
            <v>1.5623</v>
          </cell>
          <cell r="S545">
            <v>1.5769</v>
          </cell>
          <cell r="T545">
            <v>1.5669</v>
          </cell>
          <cell r="U545">
            <v>1.5786</v>
          </cell>
          <cell r="V545">
            <v>1.5669</v>
          </cell>
          <cell r="W545">
            <v>1.5669</v>
          </cell>
          <cell r="X545">
            <v>1</v>
          </cell>
          <cell r="Y545">
            <v>1.2922</v>
          </cell>
          <cell r="Z545">
            <v>1.2922</v>
          </cell>
          <cell r="AA545">
            <v>1.3624000000000001</v>
          </cell>
          <cell r="AB545">
            <v>1.4611000000000001</v>
          </cell>
          <cell r="AC545">
            <v>1.3624000000000001</v>
          </cell>
          <cell r="AD545">
            <v>1.3624000000000001</v>
          </cell>
        </row>
        <row r="546">
          <cell r="O546">
            <v>55.290000000000518</v>
          </cell>
          <cell r="P546">
            <v>55.300000000000516</v>
          </cell>
          <cell r="Q546">
            <v>1.5599000000000001</v>
          </cell>
          <cell r="R546">
            <v>1.5599000000000001</v>
          </cell>
          <cell r="S546">
            <v>1.5745</v>
          </cell>
          <cell r="T546">
            <v>1.5646</v>
          </cell>
          <cell r="U546">
            <v>1.5763</v>
          </cell>
          <cell r="V546">
            <v>1.5646</v>
          </cell>
          <cell r="W546">
            <v>1.5646</v>
          </cell>
          <cell r="X546">
            <v>1</v>
          </cell>
          <cell r="Y546">
            <v>1.2904</v>
          </cell>
          <cell r="Z546">
            <v>1.2904</v>
          </cell>
          <cell r="AA546">
            <v>1.3605</v>
          </cell>
          <cell r="AB546">
            <v>1.4590000000000001</v>
          </cell>
          <cell r="AC546">
            <v>1.3605</v>
          </cell>
          <cell r="AD546">
            <v>1.3605</v>
          </cell>
        </row>
        <row r="547">
          <cell r="O547">
            <v>55.390000000000519</v>
          </cell>
          <cell r="P547">
            <v>55.400000000000517</v>
          </cell>
          <cell r="Q547">
            <v>1.5575000000000001</v>
          </cell>
          <cell r="R547">
            <v>1.5575000000000001</v>
          </cell>
          <cell r="S547">
            <v>1.5722</v>
          </cell>
          <cell r="T547">
            <v>1.5624</v>
          </cell>
          <cell r="U547">
            <v>1.5741000000000001</v>
          </cell>
          <cell r="V547">
            <v>1.5624</v>
          </cell>
          <cell r="W547">
            <v>1.5624</v>
          </cell>
          <cell r="X547">
            <v>1</v>
          </cell>
          <cell r="Y547">
            <v>1.2887</v>
          </cell>
          <cell r="Z547">
            <v>1.2887</v>
          </cell>
          <cell r="AA547">
            <v>1.3587</v>
          </cell>
          <cell r="AB547">
            <v>1.4570000000000001</v>
          </cell>
          <cell r="AC547">
            <v>1.3587</v>
          </cell>
          <cell r="AD547">
            <v>1.3587</v>
          </cell>
        </row>
        <row r="548">
          <cell r="O548">
            <v>55.490000000000521</v>
          </cell>
          <cell r="P548">
            <v>55.500000000000519</v>
          </cell>
          <cell r="Q548">
            <v>1.5550999999999999</v>
          </cell>
          <cell r="R548">
            <v>1.5550999999999999</v>
          </cell>
          <cell r="S548">
            <v>1.5699000000000001</v>
          </cell>
          <cell r="T548">
            <v>1.5602</v>
          </cell>
          <cell r="U548">
            <v>1.5718000000000001</v>
          </cell>
          <cell r="V548">
            <v>1.5602</v>
          </cell>
          <cell r="W548">
            <v>1.5602</v>
          </cell>
          <cell r="X548">
            <v>1</v>
          </cell>
          <cell r="Y548">
            <v>1.2868999999999999</v>
          </cell>
          <cell r="Z548">
            <v>1.2868999999999999</v>
          </cell>
          <cell r="AA548">
            <v>1.3568</v>
          </cell>
          <cell r="AB548">
            <v>1.4550000000000001</v>
          </cell>
          <cell r="AC548">
            <v>1.3568</v>
          </cell>
          <cell r="AD548">
            <v>1.3568</v>
          </cell>
        </row>
        <row r="549">
          <cell r="O549">
            <v>55.590000000000522</v>
          </cell>
          <cell r="P549">
            <v>55.60000000000052</v>
          </cell>
          <cell r="Q549">
            <v>1.5527</v>
          </cell>
          <cell r="R549">
            <v>1.5527</v>
          </cell>
          <cell r="S549">
            <v>1.5676000000000001</v>
          </cell>
          <cell r="T549">
            <v>1.5581</v>
          </cell>
          <cell r="U549">
            <v>1.5696000000000001</v>
          </cell>
          <cell r="V549">
            <v>1.5581</v>
          </cell>
          <cell r="W549">
            <v>1.5581</v>
          </cell>
          <cell r="X549">
            <v>1</v>
          </cell>
          <cell r="Y549">
            <v>1.2850999999999999</v>
          </cell>
          <cell r="Z549">
            <v>1.2850999999999999</v>
          </cell>
          <cell r="AA549">
            <v>1.355</v>
          </cell>
          <cell r="AB549">
            <v>1.4530000000000001</v>
          </cell>
          <cell r="AC549">
            <v>1.355</v>
          </cell>
          <cell r="AD549">
            <v>1.355</v>
          </cell>
        </row>
        <row r="550">
          <cell r="O550">
            <v>55.690000000000524</v>
          </cell>
          <cell r="P550">
            <v>55.700000000000522</v>
          </cell>
          <cell r="Q550">
            <v>1.5503</v>
          </cell>
          <cell r="R550">
            <v>1.5503</v>
          </cell>
          <cell r="S550">
            <v>1.5652999999999999</v>
          </cell>
          <cell r="T550">
            <v>1.5559000000000001</v>
          </cell>
          <cell r="U550">
            <v>1.5673999999999999</v>
          </cell>
          <cell r="V550">
            <v>1.5559000000000001</v>
          </cell>
          <cell r="W550">
            <v>1.5559000000000001</v>
          </cell>
          <cell r="X550">
            <v>1</v>
          </cell>
          <cell r="Y550">
            <v>1.2834000000000001</v>
          </cell>
          <cell r="Z550">
            <v>1.2834000000000001</v>
          </cell>
          <cell r="AA550">
            <v>1.3532</v>
          </cell>
          <cell r="AB550">
            <v>1.4510000000000001</v>
          </cell>
          <cell r="AC550">
            <v>1.3532</v>
          </cell>
          <cell r="AD550">
            <v>1.3532</v>
          </cell>
        </row>
        <row r="551">
          <cell r="O551">
            <v>55.790000000000525</v>
          </cell>
          <cell r="P551">
            <v>55.800000000000523</v>
          </cell>
          <cell r="Q551">
            <v>1.548</v>
          </cell>
          <cell r="R551">
            <v>1.548</v>
          </cell>
          <cell r="S551">
            <v>1.5629999999999999</v>
          </cell>
          <cell r="T551">
            <v>1.5537000000000001</v>
          </cell>
          <cell r="U551">
            <v>1.5650999999999999</v>
          </cell>
          <cell r="V551">
            <v>1.5537000000000001</v>
          </cell>
          <cell r="W551">
            <v>1.5537000000000001</v>
          </cell>
          <cell r="X551">
            <v>1</v>
          </cell>
          <cell r="Y551">
            <v>1.2817000000000001</v>
          </cell>
          <cell r="Z551">
            <v>1.2817000000000001</v>
          </cell>
          <cell r="AA551">
            <v>1.3513999999999999</v>
          </cell>
          <cell r="AB551">
            <v>1.4490000000000001</v>
          </cell>
          <cell r="AC551">
            <v>1.3513999999999999</v>
          </cell>
          <cell r="AD551">
            <v>1.3513999999999999</v>
          </cell>
        </row>
        <row r="552">
          <cell r="O552">
            <v>55.890000000000526</v>
          </cell>
          <cell r="P552">
            <v>55.900000000000524</v>
          </cell>
          <cell r="Q552">
            <v>1.5457000000000001</v>
          </cell>
          <cell r="R552">
            <v>1.5457000000000001</v>
          </cell>
          <cell r="S552">
            <v>1.5608</v>
          </cell>
          <cell r="T552">
            <v>1.5516000000000001</v>
          </cell>
          <cell r="U552">
            <v>1.5629</v>
          </cell>
          <cell r="V552">
            <v>1.5516000000000001</v>
          </cell>
          <cell r="W552">
            <v>1.5516000000000001</v>
          </cell>
          <cell r="X552">
            <v>1</v>
          </cell>
          <cell r="Y552">
            <v>1.2799</v>
          </cell>
          <cell r="Z552">
            <v>1.2799</v>
          </cell>
          <cell r="AA552">
            <v>1.3495999999999999</v>
          </cell>
          <cell r="AB552">
            <v>1.4471000000000001</v>
          </cell>
          <cell r="AC552">
            <v>1.3495999999999999</v>
          </cell>
          <cell r="AD552">
            <v>1.3495999999999999</v>
          </cell>
        </row>
        <row r="553">
          <cell r="O553">
            <v>55.990000000000528</v>
          </cell>
          <cell r="P553">
            <v>56.000000000000526</v>
          </cell>
          <cell r="Q553">
            <v>1.5432999999999999</v>
          </cell>
          <cell r="R553">
            <v>1.5432999999999999</v>
          </cell>
          <cell r="S553">
            <v>1.5585</v>
          </cell>
          <cell r="T553">
            <v>1.5494000000000001</v>
          </cell>
          <cell r="U553">
            <v>1.5608</v>
          </cell>
          <cell r="V553">
            <v>1.5494000000000001</v>
          </cell>
          <cell r="W553">
            <v>1.5494000000000001</v>
          </cell>
          <cell r="X553">
            <v>1</v>
          </cell>
          <cell r="Y553">
            <v>1.2782</v>
          </cell>
          <cell r="Z553">
            <v>1.2782</v>
          </cell>
          <cell r="AA553">
            <v>1.3478000000000001</v>
          </cell>
          <cell r="AB553">
            <v>1.4451000000000001</v>
          </cell>
          <cell r="AC553">
            <v>1.3478000000000001</v>
          </cell>
          <cell r="AD553">
            <v>1.3478000000000001</v>
          </cell>
        </row>
        <row r="554">
          <cell r="O554">
            <v>56.090000000000529</v>
          </cell>
          <cell r="P554">
            <v>56.100000000000527</v>
          </cell>
          <cell r="Q554">
            <v>1.5409999999999999</v>
          </cell>
          <cell r="R554">
            <v>1.5409999999999999</v>
          </cell>
          <cell r="S554">
            <v>1.5563</v>
          </cell>
          <cell r="T554">
            <v>1.5472999999999999</v>
          </cell>
          <cell r="U554">
            <v>1.5586</v>
          </cell>
          <cell r="V554">
            <v>1.5472999999999999</v>
          </cell>
          <cell r="W554">
            <v>1.5472999999999999</v>
          </cell>
          <cell r="X554">
            <v>1</v>
          </cell>
          <cell r="Y554">
            <v>1.2765</v>
          </cell>
          <cell r="Z554">
            <v>1.2765</v>
          </cell>
          <cell r="AA554">
            <v>1.3460000000000001</v>
          </cell>
          <cell r="AB554">
            <v>1.4432</v>
          </cell>
          <cell r="AC554">
            <v>1.3460000000000001</v>
          </cell>
          <cell r="AD554">
            <v>1.3460000000000001</v>
          </cell>
        </row>
        <row r="555">
          <cell r="O555">
            <v>56.190000000000531</v>
          </cell>
          <cell r="P555">
            <v>56.200000000000529</v>
          </cell>
          <cell r="Q555">
            <v>1.5387</v>
          </cell>
          <cell r="R555">
            <v>1.5387</v>
          </cell>
          <cell r="S555">
            <v>1.554</v>
          </cell>
          <cell r="T555">
            <v>1.5451999999999999</v>
          </cell>
          <cell r="U555">
            <v>1.5564</v>
          </cell>
          <cell r="V555">
            <v>1.5451999999999999</v>
          </cell>
          <cell r="W555">
            <v>1.5451999999999999</v>
          </cell>
          <cell r="X555">
            <v>1</v>
          </cell>
          <cell r="Y555">
            <v>1.2747999999999999</v>
          </cell>
          <cell r="Z555">
            <v>1.2747999999999999</v>
          </cell>
          <cell r="AA555">
            <v>1.3443000000000001</v>
          </cell>
          <cell r="AB555">
            <v>1.4412</v>
          </cell>
          <cell r="AC555">
            <v>1.3443000000000001</v>
          </cell>
          <cell r="AD555">
            <v>1.3443000000000001</v>
          </cell>
        </row>
        <row r="556">
          <cell r="O556">
            <v>56.290000000000532</v>
          </cell>
          <cell r="P556">
            <v>56.30000000000053</v>
          </cell>
          <cell r="Q556">
            <v>1.5364</v>
          </cell>
          <cell r="R556">
            <v>1.5364</v>
          </cell>
          <cell r="S556">
            <v>1.5518000000000001</v>
          </cell>
          <cell r="T556">
            <v>1.5430999999999999</v>
          </cell>
          <cell r="U556">
            <v>1.5542</v>
          </cell>
          <cell r="V556">
            <v>1.5430999999999999</v>
          </cell>
          <cell r="W556">
            <v>1.5430999999999999</v>
          </cell>
          <cell r="X556">
            <v>1</v>
          </cell>
          <cell r="Y556">
            <v>1.2730999999999999</v>
          </cell>
          <cell r="Z556">
            <v>1.2730999999999999</v>
          </cell>
          <cell r="AA556">
            <v>1.3425</v>
          </cell>
          <cell r="AB556">
            <v>1.4393</v>
          </cell>
          <cell r="AC556">
            <v>1.3425</v>
          </cell>
          <cell r="AD556">
            <v>1.3425</v>
          </cell>
        </row>
        <row r="557">
          <cell r="O557">
            <v>56.390000000000533</v>
          </cell>
          <cell r="P557">
            <v>56.400000000000531</v>
          </cell>
          <cell r="Q557">
            <v>1.5342</v>
          </cell>
          <cell r="R557">
            <v>1.5342</v>
          </cell>
          <cell r="S557">
            <v>1.5496000000000001</v>
          </cell>
          <cell r="T557">
            <v>1.5409999999999999</v>
          </cell>
          <cell r="U557">
            <v>1.5521</v>
          </cell>
          <cell r="V557">
            <v>1.5409999999999999</v>
          </cell>
          <cell r="W557">
            <v>1.5409999999999999</v>
          </cell>
          <cell r="X557">
            <v>1</v>
          </cell>
          <cell r="Y557">
            <v>1.2715000000000001</v>
          </cell>
          <cell r="Z557">
            <v>1.2715000000000001</v>
          </cell>
          <cell r="AA557">
            <v>1.3408</v>
          </cell>
          <cell r="AB557">
            <v>1.4374</v>
          </cell>
          <cell r="AC557">
            <v>1.3408</v>
          </cell>
          <cell r="AD557">
            <v>1.3408</v>
          </cell>
        </row>
        <row r="558">
          <cell r="O558">
            <v>56.490000000000535</v>
          </cell>
          <cell r="P558">
            <v>56.500000000000533</v>
          </cell>
          <cell r="Q558">
            <v>1.5319</v>
          </cell>
          <cell r="R558">
            <v>1.5319</v>
          </cell>
          <cell r="S558">
            <v>1.5474000000000001</v>
          </cell>
          <cell r="T558">
            <v>1.5388999999999999</v>
          </cell>
          <cell r="U558">
            <v>1.55</v>
          </cell>
          <cell r="V558">
            <v>1.5388999999999999</v>
          </cell>
          <cell r="W558">
            <v>1.5388999999999999</v>
          </cell>
          <cell r="X558">
            <v>1</v>
          </cell>
          <cell r="Y558">
            <v>1.2698</v>
          </cell>
          <cell r="Z558">
            <v>1.2698</v>
          </cell>
          <cell r="AA558">
            <v>1.339</v>
          </cell>
          <cell r="AB558">
            <v>1.4355</v>
          </cell>
          <cell r="AC558">
            <v>1.339</v>
          </cell>
          <cell r="AD558">
            <v>1.339</v>
          </cell>
        </row>
        <row r="559">
          <cell r="O559">
            <v>56.590000000000536</v>
          </cell>
          <cell r="P559">
            <v>56.600000000000534</v>
          </cell>
          <cell r="Q559">
            <v>1.5296000000000001</v>
          </cell>
          <cell r="R559">
            <v>1.5296000000000001</v>
          </cell>
          <cell r="S559">
            <v>1.5451999999999999</v>
          </cell>
          <cell r="T559">
            <v>1.5367999999999999</v>
          </cell>
          <cell r="U559">
            <v>1.5478000000000001</v>
          </cell>
          <cell r="V559">
            <v>1.5367999999999999</v>
          </cell>
          <cell r="W559">
            <v>1.5367999999999999</v>
          </cell>
          <cell r="X559">
            <v>1</v>
          </cell>
          <cell r="Y559">
            <v>1.2681</v>
          </cell>
          <cell r="Z559">
            <v>1.2681</v>
          </cell>
          <cell r="AA559">
            <v>1.3372999999999999</v>
          </cell>
          <cell r="AB559">
            <v>1.4336</v>
          </cell>
          <cell r="AC559">
            <v>1.3372999999999999</v>
          </cell>
          <cell r="AD559">
            <v>1.3372999999999999</v>
          </cell>
        </row>
        <row r="560">
          <cell r="O560">
            <v>56.690000000000538</v>
          </cell>
          <cell r="P560">
            <v>56.700000000000536</v>
          </cell>
          <cell r="Q560">
            <v>1.5274000000000001</v>
          </cell>
          <cell r="R560">
            <v>1.5274000000000001</v>
          </cell>
          <cell r="S560">
            <v>1.5430999999999999</v>
          </cell>
          <cell r="T560">
            <v>1.5347</v>
          </cell>
          <cell r="U560">
            <v>1.5457000000000001</v>
          </cell>
          <cell r="V560">
            <v>1.5347</v>
          </cell>
          <cell r="W560">
            <v>1.5347</v>
          </cell>
          <cell r="X560">
            <v>1</v>
          </cell>
          <cell r="Y560">
            <v>1.2665</v>
          </cell>
          <cell r="Z560">
            <v>1.2665</v>
          </cell>
          <cell r="AA560">
            <v>1.3355999999999999</v>
          </cell>
          <cell r="AB560">
            <v>1.4317</v>
          </cell>
          <cell r="AC560">
            <v>1.3355999999999999</v>
          </cell>
          <cell r="AD560">
            <v>1.3355999999999999</v>
          </cell>
        </row>
        <row r="561">
          <cell r="O561">
            <v>56.790000000000539</v>
          </cell>
          <cell r="P561">
            <v>56.800000000000537</v>
          </cell>
          <cell r="Q561">
            <v>1.5251999999999999</v>
          </cell>
          <cell r="R561">
            <v>1.5251999999999999</v>
          </cell>
          <cell r="S561">
            <v>1.5408999999999999</v>
          </cell>
          <cell r="T561">
            <v>1.5326</v>
          </cell>
          <cell r="U561">
            <v>1.5436000000000001</v>
          </cell>
          <cell r="V561">
            <v>1.5326</v>
          </cell>
          <cell r="W561">
            <v>1.5326</v>
          </cell>
          <cell r="X561">
            <v>1</v>
          </cell>
          <cell r="Y561">
            <v>1.2648999999999999</v>
          </cell>
          <cell r="Z561">
            <v>1.2648999999999999</v>
          </cell>
          <cell r="AA561">
            <v>1.3339000000000001</v>
          </cell>
          <cell r="AB561">
            <v>1.4298</v>
          </cell>
          <cell r="AC561">
            <v>1.3339000000000001</v>
          </cell>
          <cell r="AD561">
            <v>1.3339000000000001</v>
          </cell>
        </row>
        <row r="562">
          <cell r="O562">
            <v>56.890000000000541</v>
          </cell>
          <cell r="P562">
            <v>56.900000000000539</v>
          </cell>
          <cell r="Q562">
            <v>1.5228999999999999</v>
          </cell>
          <cell r="R562">
            <v>1.5228999999999999</v>
          </cell>
          <cell r="S562">
            <v>1.5387</v>
          </cell>
          <cell r="T562">
            <v>1.5306</v>
          </cell>
          <cell r="U562">
            <v>1.5415000000000001</v>
          </cell>
          <cell r="V562">
            <v>1.5306</v>
          </cell>
          <cell r="W562">
            <v>1.5306</v>
          </cell>
          <cell r="X562">
            <v>1</v>
          </cell>
          <cell r="Y562">
            <v>1.2632000000000001</v>
          </cell>
          <cell r="Z562">
            <v>1.2632000000000001</v>
          </cell>
          <cell r="AA562">
            <v>1.3322000000000001</v>
          </cell>
          <cell r="AB562">
            <v>1.4278999999999999</v>
          </cell>
          <cell r="AC562">
            <v>1.3322000000000001</v>
          </cell>
          <cell r="AD562">
            <v>1.3322000000000001</v>
          </cell>
        </row>
        <row r="563">
          <cell r="O563">
            <v>56.990000000000542</v>
          </cell>
          <cell r="P563">
            <v>57.00000000000054</v>
          </cell>
          <cell r="Q563">
            <v>1.5206999999999999</v>
          </cell>
          <cell r="R563">
            <v>1.5206999999999999</v>
          </cell>
          <cell r="S563">
            <v>1.5366</v>
          </cell>
          <cell r="T563">
            <v>1.5285</v>
          </cell>
          <cell r="U563">
            <v>1.5394000000000001</v>
          </cell>
          <cell r="V563">
            <v>1.5285</v>
          </cell>
          <cell r="W563">
            <v>1.5285</v>
          </cell>
          <cell r="X563">
            <v>1</v>
          </cell>
          <cell r="Y563">
            <v>1.2616000000000001</v>
          </cell>
          <cell r="Z563">
            <v>1.2616000000000001</v>
          </cell>
          <cell r="AA563">
            <v>1.3305</v>
          </cell>
          <cell r="AB563">
            <v>1.4259999999999999</v>
          </cell>
          <cell r="AC563">
            <v>1.3305</v>
          </cell>
          <cell r="AD563">
            <v>1.3305</v>
          </cell>
        </row>
        <row r="564">
          <cell r="O564">
            <v>57.090000000000543</v>
          </cell>
          <cell r="P564">
            <v>57.100000000000541</v>
          </cell>
          <cell r="Q564">
            <v>1.5185</v>
          </cell>
          <cell r="R564">
            <v>1.5185</v>
          </cell>
          <cell r="S564">
            <v>1.5344</v>
          </cell>
          <cell r="T564">
            <v>1.5265</v>
          </cell>
          <cell r="U564">
            <v>1.5373000000000001</v>
          </cell>
          <cell r="V564">
            <v>1.5265</v>
          </cell>
          <cell r="W564">
            <v>1.5265</v>
          </cell>
          <cell r="X564">
            <v>1</v>
          </cell>
          <cell r="Y564">
            <v>1.26</v>
          </cell>
          <cell r="Z564">
            <v>1.26</v>
          </cell>
          <cell r="AA564">
            <v>1.3288</v>
          </cell>
          <cell r="AB564">
            <v>1.4241999999999999</v>
          </cell>
          <cell r="AC564">
            <v>1.3288</v>
          </cell>
          <cell r="AD564">
            <v>1.3288</v>
          </cell>
        </row>
        <row r="565">
          <cell r="O565">
            <v>57.190000000000545</v>
          </cell>
          <cell r="P565">
            <v>57.200000000000543</v>
          </cell>
          <cell r="Q565">
            <v>1.5163</v>
          </cell>
          <cell r="R565">
            <v>1.5163</v>
          </cell>
          <cell r="S565">
            <v>1.5323</v>
          </cell>
          <cell r="T565">
            <v>1.5245</v>
          </cell>
          <cell r="U565">
            <v>1.5353000000000001</v>
          </cell>
          <cell r="V565">
            <v>1.5245</v>
          </cell>
          <cell r="W565">
            <v>1.5245</v>
          </cell>
          <cell r="X565">
            <v>1</v>
          </cell>
          <cell r="Y565">
            <v>1.2584</v>
          </cell>
          <cell r="Z565">
            <v>1.2584</v>
          </cell>
          <cell r="AA565">
            <v>1.3270999999999999</v>
          </cell>
          <cell r="AB565">
            <v>1.4222999999999999</v>
          </cell>
          <cell r="AC565">
            <v>1.3270999999999999</v>
          </cell>
          <cell r="AD565">
            <v>1.3270999999999999</v>
          </cell>
        </row>
        <row r="566">
          <cell r="O566">
            <v>57.290000000000546</v>
          </cell>
          <cell r="P566">
            <v>57.300000000000544</v>
          </cell>
          <cell r="Q566">
            <v>1.5142</v>
          </cell>
          <cell r="R566">
            <v>1.5142</v>
          </cell>
          <cell r="S566">
            <v>1.5302</v>
          </cell>
          <cell r="T566">
            <v>1.5225</v>
          </cell>
          <cell r="U566">
            <v>1.5331999999999999</v>
          </cell>
          <cell r="V566">
            <v>1.5225</v>
          </cell>
          <cell r="W566">
            <v>1.5225</v>
          </cell>
          <cell r="X566">
            <v>1</v>
          </cell>
          <cell r="Y566">
            <v>1.2567999999999999</v>
          </cell>
          <cell r="Z566">
            <v>1.2567999999999999</v>
          </cell>
          <cell r="AA566">
            <v>1.3253999999999999</v>
          </cell>
          <cell r="AB566">
            <v>1.4205000000000001</v>
          </cell>
          <cell r="AC566">
            <v>1.3253999999999999</v>
          </cell>
          <cell r="AD566">
            <v>1.3253999999999999</v>
          </cell>
        </row>
        <row r="567">
          <cell r="O567">
            <v>57.390000000000548</v>
          </cell>
          <cell r="P567">
            <v>57.400000000000546</v>
          </cell>
          <cell r="Q567">
            <v>1.512</v>
          </cell>
          <cell r="R567">
            <v>1.512</v>
          </cell>
          <cell r="S567">
            <v>1.5281</v>
          </cell>
          <cell r="T567">
            <v>1.5205</v>
          </cell>
          <cell r="U567">
            <v>1.5311999999999999</v>
          </cell>
          <cell r="V567">
            <v>1.5205</v>
          </cell>
          <cell r="W567">
            <v>1.5205</v>
          </cell>
          <cell r="X567">
            <v>1</v>
          </cell>
          <cell r="Y567">
            <v>1.2552000000000001</v>
          </cell>
          <cell r="Z567">
            <v>1.2552000000000001</v>
          </cell>
          <cell r="AA567">
            <v>1.3238000000000001</v>
          </cell>
          <cell r="AB567">
            <v>1.4187000000000001</v>
          </cell>
          <cell r="AC567">
            <v>1.3238000000000001</v>
          </cell>
          <cell r="AD567">
            <v>1.3238000000000001</v>
          </cell>
        </row>
        <row r="568">
          <cell r="O568">
            <v>57.490000000000549</v>
          </cell>
          <cell r="P568">
            <v>57.500000000000547</v>
          </cell>
          <cell r="Q568">
            <v>1.5098</v>
          </cell>
          <cell r="R568">
            <v>1.5098</v>
          </cell>
          <cell r="S568">
            <v>1.526</v>
          </cell>
          <cell r="T568">
            <v>1.5185</v>
          </cell>
          <cell r="U568">
            <v>1.5290999999999999</v>
          </cell>
          <cell r="V568">
            <v>1.5185</v>
          </cell>
          <cell r="W568">
            <v>1.5185</v>
          </cell>
          <cell r="X568">
            <v>1</v>
          </cell>
          <cell r="Y568">
            <v>1.2537</v>
          </cell>
          <cell r="Z568">
            <v>1.2537</v>
          </cell>
          <cell r="AA568">
            <v>1.3221000000000001</v>
          </cell>
          <cell r="AB568">
            <v>1.4168000000000001</v>
          </cell>
          <cell r="AC568">
            <v>1.3221000000000001</v>
          </cell>
          <cell r="AD568">
            <v>1.3221000000000001</v>
          </cell>
        </row>
        <row r="569">
          <cell r="O569">
            <v>57.590000000000551</v>
          </cell>
          <cell r="P569">
            <v>57.600000000000549</v>
          </cell>
          <cell r="Q569">
            <v>1.5077</v>
          </cell>
          <cell r="R569">
            <v>1.5077</v>
          </cell>
          <cell r="S569">
            <v>1.5239</v>
          </cell>
          <cell r="T569">
            <v>1.5165</v>
          </cell>
          <cell r="U569">
            <v>1.5270999999999999</v>
          </cell>
          <cell r="V569">
            <v>1.5165</v>
          </cell>
          <cell r="W569">
            <v>1.5165</v>
          </cell>
          <cell r="X569">
            <v>1</v>
          </cell>
          <cell r="Y569">
            <v>1.2521</v>
          </cell>
          <cell r="Z569">
            <v>1.2521</v>
          </cell>
          <cell r="AA569">
            <v>1.3205</v>
          </cell>
          <cell r="AB569">
            <v>1.415</v>
          </cell>
          <cell r="AC569">
            <v>1.3205</v>
          </cell>
          <cell r="AD569">
            <v>1.3205</v>
          </cell>
        </row>
        <row r="570">
          <cell r="O570">
            <v>57.690000000000552</v>
          </cell>
          <cell r="P570">
            <v>57.70000000000055</v>
          </cell>
          <cell r="Q570">
            <v>1.5055000000000001</v>
          </cell>
          <cell r="R570">
            <v>1.5055000000000001</v>
          </cell>
          <cell r="S570">
            <v>1.5218</v>
          </cell>
          <cell r="T570">
            <v>1.5145</v>
          </cell>
          <cell r="U570">
            <v>1.5250999999999999</v>
          </cell>
          <cell r="V570">
            <v>1.5145</v>
          </cell>
          <cell r="W570">
            <v>1.5145</v>
          </cell>
          <cell r="X570">
            <v>1</v>
          </cell>
          <cell r="Y570">
            <v>1.2504999999999999</v>
          </cell>
          <cell r="Z570">
            <v>1.2504999999999999</v>
          </cell>
          <cell r="AA570">
            <v>1.3188</v>
          </cell>
          <cell r="AB570">
            <v>1.4132</v>
          </cell>
          <cell r="AC570">
            <v>1.3188</v>
          </cell>
          <cell r="AD570">
            <v>1.3188</v>
          </cell>
        </row>
        <row r="571">
          <cell r="O571">
            <v>57.790000000000553</v>
          </cell>
          <cell r="P571">
            <v>57.800000000000551</v>
          </cell>
          <cell r="Q571">
            <v>1.5034000000000001</v>
          </cell>
          <cell r="R571">
            <v>1.5034000000000001</v>
          </cell>
          <cell r="S571">
            <v>1.5198</v>
          </cell>
          <cell r="T571">
            <v>1.5125</v>
          </cell>
          <cell r="U571">
            <v>1.5230999999999999</v>
          </cell>
          <cell r="V571">
            <v>1.5125</v>
          </cell>
          <cell r="W571">
            <v>1.5125</v>
          </cell>
          <cell r="X571">
            <v>1</v>
          </cell>
          <cell r="Y571">
            <v>1.2490000000000001</v>
          </cell>
          <cell r="Z571">
            <v>1.2490000000000001</v>
          </cell>
          <cell r="AA571">
            <v>1.3171999999999999</v>
          </cell>
          <cell r="AB571">
            <v>1.4114</v>
          </cell>
          <cell r="AC571">
            <v>1.3171999999999999</v>
          </cell>
          <cell r="AD571">
            <v>1.3171999999999999</v>
          </cell>
        </row>
        <row r="572">
          <cell r="O572">
            <v>57.890000000000555</v>
          </cell>
          <cell r="P572">
            <v>57.900000000000553</v>
          </cell>
          <cell r="Q572">
            <v>1.5013000000000001</v>
          </cell>
          <cell r="R572">
            <v>1.5013000000000001</v>
          </cell>
          <cell r="S572">
            <v>1.5177</v>
          </cell>
          <cell r="T572">
            <v>1.5105999999999999</v>
          </cell>
          <cell r="U572">
            <v>1.5210999999999999</v>
          </cell>
          <cell r="V572">
            <v>1.5105999999999999</v>
          </cell>
          <cell r="W572">
            <v>1.5105999999999999</v>
          </cell>
          <cell r="X572">
            <v>1</v>
          </cell>
          <cell r="Y572">
            <v>1.2475000000000001</v>
          </cell>
          <cell r="Z572">
            <v>1.2475000000000001</v>
          </cell>
          <cell r="AA572">
            <v>1.3156000000000001</v>
          </cell>
          <cell r="AB572">
            <v>1.4097</v>
          </cell>
          <cell r="AC572">
            <v>1.3156000000000001</v>
          </cell>
          <cell r="AD572">
            <v>1.3156000000000001</v>
          </cell>
        </row>
        <row r="573">
          <cell r="O573">
            <v>57.990000000000556</v>
          </cell>
          <cell r="P573">
            <v>58.000000000000554</v>
          </cell>
          <cell r="Q573">
            <v>1.4992000000000001</v>
          </cell>
          <cell r="R573">
            <v>1.4992000000000001</v>
          </cell>
          <cell r="S573">
            <v>1.5157</v>
          </cell>
          <cell r="T573">
            <v>1.5085999999999999</v>
          </cell>
          <cell r="U573">
            <v>1.5190999999999999</v>
          </cell>
          <cell r="V573">
            <v>1.5085999999999999</v>
          </cell>
          <cell r="W573">
            <v>1.5085999999999999</v>
          </cell>
          <cell r="X573">
            <v>1</v>
          </cell>
          <cell r="Y573">
            <v>1.2459</v>
          </cell>
          <cell r="Z573">
            <v>1.2459</v>
          </cell>
          <cell r="AA573">
            <v>1.3140000000000001</v>
          </cell>
          <cell r="AB573">
            <v>1.4078999999999999</v>
          </cell>
          <cell r="AC573">
            <v>1.3140000000000001</v>
          </cell>
          <cell r="AD573">
            <v>1.3140000000000001</v>
          </cell>
        </row>
        <row r="574">
          <cell r="O574">
            <v>58.090000000000558</v>
          </cell>
          <cell r="P574">
            <v>58.100000000000556</v>
          </cell>
          <cell r="Q574">
            <v>1.4971000000000001</v>
          </cell>
          <cell r="R574">
            <v>1.4971000000000001</v>
          </cell>
          <cell r="S574">
            <v>1.5136000000000001</v>
          </cell>
          <cell r="T574">
            <v>1.5066999999999999</v>
          </cell>
          <cell r="U574">
            <v>1.5170999999999999</v>
          </cell>
          <cell r="V574">
            <v>1.5066999999999999</v>
          </cell>
          <cell r="W574">
            <v>1.5066999999999999</v>
          </cell>
          <cell r="X574">
            <v>1</v>
          </cell>
          <cell r="Y574">
            <v>1.2444</v>
          </cell>
          <cell r="Z574">
            <v>1.2444</v>
          </cell>
          <cell r="AA574">
            <v>1.3124</v>
          </cell>
          <cell r="AB574">
            <v>1.4060999999999999</v>
          </cell>
          <cell r="AC574">
            <v>1.3124</v>
          </cell>
          <cell r="AD574">
            <v>1.3124</v>
          </cell>
        </row>
        <row r="575">
          <cell r="O575">
            <v>58.190000000000559</v>
          </cell>
          <cell r="P575">
            <v>58.200000000000557</v>
          </cell>
          <cell r="Q575">
            <v>1.4950000000000001</v>
          </cell>
          <cell r="R575">
            <v>1.4950000000000001</v>
          </cell>
          <cell r="S575">
            <v>1.5116000000000001</v>
          </cell>
          <cell r="T575">
            <v>1.5046999999999999</v>
          </cell>
          <cell r="U575">
            <v>1.5150999999999999</v>
          </cell>
          <cell r="V575">
            <v>1.5046999999999999</v>
          </cell>
          <cell r="W575">
            <v>1.5046999999999999</v>
          </cell>
          <cell r="X575">
            <v>1</v>
          </cell>
          <cell r="Y575">
            <v>1.2428999999999999</v>
          </cell>
          <cell r="Z575">
            <v>1.2428999999999999</v>
          </cell>
          <cell r="AA575">
            <v>1.3108</v>
          </cell>
          <cell r="AB575">
            <v>1.4043000000000001</v>
          </cell>
          <cell r="AC575">
            <v>1.3108</v>
          </cell>
          <cell r="AD575">
            <v>1.3108</v>
          </cell>
        </row>
        <row r="576">
          <cell r="O576">
            <v>58.29000000000056</v>
          </cell>
          <cell r="P576">
            <v>58.300000000000558</v>
          </cell>
          <cell r="Q576">
            <v>1.4928999999999999</v>
          </cell>
          <cell r="R576">
            <v>1.4928999999999999</v>
          </cell>
          <cell r="S576">
            <v>1.5096000000000001</v>
          </cell>
          <cell r="T576">
            <v>1.5027999999999999</v>
          </cell>
          <cell r="U576">
            <v>1.5130999999999999</v>
          </cell>
          <cell r="V576">
            <v>1.5027999999999999</v>
          </cell>
          <cell r="W576">
            <v>1.5027999999999999</v>
          </cell>
          <cell r="X576">
            <v>1</v>
          </cell>
          <cell r="Y576">
            <v>1.2414000000000001</v>
          </cell>
          <cell r="Z576">
            <v>1.2414000000000001</v>
          </cell>
          <cell r="AA576">
            <v>1.3091999999999999</v>
          </cell>
          <cell r="AB576">
            <v>1.4026000000000001</v>
          </cell>
          <cell r="AC576">
            <v>1.3091999999999999</v>
          </cell>
          <cell r="AD576">
            <v>1.3091999999999999</v>
          </cell>
        </row>
        <row r="577">
          <cell r="O577">
            <v>58.390000000000562</v>
          </cell>
          <cell r="P577">
            <v>58.40000000000056</v>
          </cell>
          <cell r="Q577">
            <v>1.4908999999999999</v>
          </cell>
          <cell r="R577">
            <v>1.4908999999999999</v>
          </cell>
          <cell r="S577">
            <v>1.5076000000000001</v>
          </cell>
          <cell r="T577">
            <v>1.5008999999999999</v>
          </cell>
          <cell r="U577">
            <v>1.5112000000000001</v>
          </cell>
          <cell r="V577">
            <v>1.5008999999999999</v>
          </cell>
          <cell r="W577">
            <v>1.5008999999999999</v>
          </cell>
          <cell r="X577">
            <v>1</v>
          </cell>
          <cell r="Y577">
            <v>1.2399</v>
          </cell>
          <cell r="Z577">
            <v>1.2399</v>
          </cell>
          <cell r="AA577">
            <v>1.3076000000000001</v>
          </cell>
          <cell r="AB577">
            <v>1.4009</v>
          </cell>
          <cell r="AC577">
            <v>1.3076000000000001</v>
          </cell>
          <cell r="AD577">
            <v>1.3076000000000001</v>
          </cell>
        </row>
        <row r="578">
          <cell r="O578">
            <v>58.490000000000563</v>
          </cell>
          <cell r="P578">
            <v>58.500000000000561</v>
          </cell>
          <cell r="Q578">
            <v>1.4887999999999999</v>
          </cell>
          <cell r="R578">
            <v>1.4887999999999999</v>
          </cell>
          <cell r="S578">
            <v>1.5056</v>
          </cell>
          <cell r="T578">
            <v>1.4990000000000001</v>
          </cell>
          <cell r="U578">
            <v>1.5092000000000001</v>
          </cell>
          <cell r="V578">
            <v>1.4990000000000001</v>
          </cell>
          <cell r="W578">
            <v>1.4990000000000001</v>
          </cell>
          <cell r="X578">
            <v>1</v>
          </cell>
          <cell r="Y578">
            <v>1.2383999999999999</v>
          </cell>
          <cell r="Z578">
            <v>1.2383999999999999</v>
          </cell>
          <cell r="AA578">
            <v>1.3061</v>
          </cell>
          <cell r="AB578">
            <v>1.3991</v>
          </cell>
          <cell r="AC578">
            <v>1.3061</v>
          </cell>
          <cell r="AD578">
            <v>1.3061</v>
          </cell>
        </row>
        <row r="579">
          <cell r="O579">
            <v>58.590000000000565</v>
          </cell>
          <cell r="P579">
            <v>58.600000000000563</v>
          </cell>
          <cell r="Q579">
            <v>1.4867999999999999</v>
          </cell>
          <cell r="R579">
            <v>1.4867999999999999</v>
          </cell>
          <cell r="S579">
            <v>1.5036</v>
          </cell>
          <cell r="T579">
            <v>1.4971000000000001</v>
          </cell>
          <cell r="U579">
            <v>1.5073000000000001</v>
          </cell>
          <cell r="V579">
            <v>1.4971000000000001</v>
          </cell>
          <cell r="W579">
            <v>1.4971000000000001</v>
          </cell>
          <cell r="X579">
            <v>1</v>
          </cell>
          <cell r="Y579">
            <v>1.2369000000000001</v>
          </cell>
          <cell r="Z579">
            <v>1.2369000000000001</v>
          </cell>
          <cell r="AA579">
            <v>1.3045</v>
          </cell>
          <cell r="AB579">
            <v>1.3974</v>
          </cell>
          <cell r="AC579">
            <v>1.3045</v>
          </cell>
          <cell r="AD579">
            <v>1.3045</v>
          </cell>
        </row>
        <row r="580">
          <cell r="O580">
            <v>58.690000000000566</v>
          </cell>
          <cell r="P580">
            <v>58.700000000000564</v>
          </cell>
          <cell r="Q580">
            <v>1.4846999999999999</v>
          </cell>
          <cell r="R580">
            <v>1.4846999999999999</v>
          </cell>
          <cell r="S580">
            <v>1.5016</v>
          </cell>
          <cell r="T580">
            <v>1.4952000000000001</v>
          </cell>
          <cell r="U580">
            <v>1.5054000000000001</v>
          </cell>
          <cell r="V580">
            <v>1.4952000000000001</v>
          </cell>
          <cell r="W580">
            <v>1.4952000000000001</v>
          </cell>
          <cell r="X580">
            <v>1</v>
          </cell>
          <cell r="Y580">
            <v>1.2355</v>
          </cell>
          <cell r="Z580">
            <v>1.2355</v>
          </cell>
          <cell r="AA580">
            <v>1.3029999999999999</v>
          </cell>
          <cell r="AB580">
            <v>1.3956999999999999</v>
          </cell>
          <cell r="AC580">
            <v>1.3029999999999999</v>
          </cell>
          <cell r="AD580">
            <v>1.3029999999999999</v>
          </cell>
        </row>
        <row r="581">
          <cell r="O581">
            <v>58.790000000000568</v>
          </cell>
          <cell r="P581">
            <v>58.800000000000566</v>
          </cell>
          <cell r="Q581">
            <v>1.4826999999999999</v>
          </cell>
          <cell r="R581">
            <v>1.4826999999999999</v>
          </cell>
          <cell r="S581">
            <v>1.4996</v>
          </cell>
          <cell r="T581">
            <v>1.4933000000000001</v>
          </cell>
          <cell r="U581">
            <v>1.5034000000000001</v>
          </cell>
          <cell r="V581">
            <v>1.4933000000000001</v>
          </cell>
          <cell r="W581">
            <v>1.4933000000000001</v>
          </cell>
          <cell r="X581">
            <v>1</v>
          </cell>
          <cell r="Y581">
            <v>1.234</v>
          </cell>
          <cell r="Z581">
            <v>1.234</v>
          </cell>
          <cell r="AA581">
            <v>1.3013999999999999</v>
          </cell>
          <cell r="AB581">
            <v>1.3939999999999999</v>
          </cell>
          <cell r="AC581">
            <v>1.3013999999999999</v>
          </cell>
          <cell r="AD581">
            <v>1.3013999999999999</v>
          </cell>
        </row>
        <row r="582">
          <cell r="O582">
            <v>58.890000000000569</v>
          </cell>
          <cell r="P582">
            <v>58.900000000000567</v>
          </cell>
          <cell r="Q582">
            <v>1.4806999999999999</v>
          </cell>
          <cell r="R582">
            <v>1.4806999999999999</v>
          </cell>
          <cell r="S582">
            <v>1.4977</v>
          </cell>
          <cell r="T582">
            <v>1.4914000000000001</v>
          </cell>
          <cell r="U582">
            <v>1.5015000000000001</v>
          </cell>
          <cell r="V582">
            <v>1.4914000000000001</v>
          </cell>
          <cell r="W582">
            <v>1.4914000000000001</v>
          </cell>
          <cell r="X582">
            <v>1</v>
          </cell>
          <cell r="Y582">
            <v>1.2325999999999999</v>
          </cell>
          <cell r="Z582">
            <v>1.2325999999999999</v>
          </cell>
          <cell r="AA582">
            <v>1.2999000000000001</v>
          </cell>
          <cell r="AB582">
            <v>1.3923000000000001</v>
          </cell>
          <cell r="AC582">
            <v>1.2999000000000001</v>
          </cell>
          <cell r="AD582">
            <v>1.2999000000000001</v>
          </cell>
        </row>
        <row r="583">
          <cell r="O583">
            <v>58.99000000000057</v>
          </cell>
          <cell r="P583">
            <v>59.000000000000568</v>
          </cell>
          <cell r="Q583">
            <v>1.4786999999999999</v>
          </cell>
          <cell r="R583">
            <v>1.4786999999999999</v>
          </cell>
          <cell r="S583">
            <v>1.4957</v>
          </cell>
          <cell r="T583">
            <v>1.4896</v>
          </cell>
          <cell r="U583">
            <v>1.4996</v>
          </cell>
          <cell r="V583">
            <v>1.4896</v>
          </cell>
          <cell r="W583">
            <v>1.4896</v>
          </cell>
          <cell r="X583">
            <v>1</v>
          </cell>
          <cell r="Y583">
            <v>1.2311000000000001</v>
          </cell>
          <cell r="Z583">
            <v>1.2311000000000001</v>
          </cell>
          <cell r="AA583">
            <v>1.2984</v>
          </cell>
          <cell r="AB583">
            <v>1.3906000000000001</v>
          </cell>
          <cell r="AC583">
            <v>1.2984</v>
          </cell>
          <cell r="AD583">
            <v>1.2984</v>
          </cell>
        </row>
        <row r="584">
          <cell r="O584">
            <v>59.090000000000572</v>
          </cell>
          <cell r="P584">
            <v>59.10000000000057</v>
          </cell>
          <cell r="Q584">
            <v>1.4766999999999999</v>
          </cell>
          <cell r="R584">
            <v>1.4766999999999999</v>
          </cell>
          <cell r="S584">
            <v>1.4938</v>
          </cell>
          <cell r="T584">
            <v>1.4877</v>
          </cell>
          <cell r="U584">
            <v>1.4977</v>
          </cell>
          <cell r="V584">
            <v>1.4877</v>
          </cell>
          <cell r="W584">
            <v>1.4877</v>
          </cell>
          <cell r="X584">
            <v>1</v>
          </cell>
          <cell r="Y584">
            <v>1.2297</v>
          </cell>
          <cell r="Z584">
            <v>1.2297</v>
          </cell>
          <cell r="AA584">
            <v>1.2968</v>
          </cell>
          <cell r="AB584">
            <v>1.3889</v>
          </cell>
          <cell r="AC584">
            <v>1.2968</v>
          </cell>
          <cell r="AD584">
            <v>1.2968</v>
          </cell>
        </row>
        <row r="585">
          <cell r="O585">
            <v>59.190000000000573</v>
          </cell>
          <cell r="P585">
            <v>59.200000000000571</v>
          </cell>
          <cell r="Q585">
            <v>1.4746999999999999</v>
          </cell>
          <cell r="R585">
            <v>1.4746999999999999</v>
          </cell>
          <cell r="S585">
            <v>1.4918</v>
          </cell>
          <cell r="T585">
            <v>1.4859</v>
          </cell>
          <cell r="U585">
            <v>1.4958</v>
          </cell>
          <cell r="V585">
            <v>1.4859</v>
          </cell>
          <cell r="W585">
            <v>1.4859</v>
          </cell>
          <cell r="X585">
            <v>1</v>
          </cell>
          <cell r="Y585">
            <v>1.2282999999999999</v>
          </cell>
          <cell r="Z585">
            <v>1.2282999999999999</v>
          </cell>
          <cell r="AA585">
            <v>1.2952999999999999</v>
          </cell>
          <cell r="AB585">
            <v>1.3872</v>
          </cell>
          <cell r="AC585">
            <v>1.2952999999999999</v>
          </cell>
          <cell r="AD585">
            <v>1.2952999999999999</v>
          </cell>
        </row>
        <row r="586">
          <cell r="O586">
            <v>59.290000000000575</v>
          </cell>
          <cell r="P586">
            <v>59.300000000000573</v>
          </cell>
          <cell r="Q586">
            <v>1.4726999999999999</v>
          </cell>
          <cell r="R586">
            <v>1.4726999999999999</v>
          </cell>
          <cell r="S586">
            <v>1.4899</v>
          </cell>
          <cell r="T586">
            <v>1.484</v>
          </cell>
          <cell r="U586">
            <v>1.494</v>
          </cell>
          <cell r="V586">
            <v>1.484</v>
          </cell>
          <cell r="W586">
            <v>1.484</v>
          </cell>
          <cell r="X586">
            <v>1</v>
          </cell>
          <cell r="Y586">
            <v>1.2267999999999999</v>
          </cell>
          <cell r="Z586">
            <v>1.2267999999999999</v>
          </cell>
          <cell r="AA586">
            <v>1.2938000000000001</v>
          </cell>
          <cell r="AB586">
            <v>1.3855</v>
          </cell>
          <cell r="AC586">
            <v>1.2938000000000001</v>
          </cell>
          <cell r="AD586">
            <v>1.2938000000000001</v>
          </cell>
        </row>
        <row r="587">
          <cell r="O587">
            <v>59.390000000000576</v>
          </cell>
          <cell r="P587">
            <v>59.400000000000574</v>
          </cell>
          <cell r="Q587">
            <v>1.4708000000000001</v>
          </cell>
          <cell r="R587">
            <v>1.4708000000000001</v>
          </cell>
          <cell r="S587">
            <v>1.488</v>
          </cell>
          <cell r="T587">
            <v>1.4822</v>
          </cell>
          <cell r="U587">
            <v>1.4921</v>
          </cell>
          <cell r="V587">
            <v>1.4822</v>
          </cell>
          <cell r="W587">
            <v>1.4822</v>
          </cell>
          <cell r="X587">
            <v>1</v>
          </cell>
          <cell r="Y587">
            <v>1.2254</v>
          </cell>
          <cell r="Z587">
            <v>1.2254</v>
          </cell>
          <cell r="AA587">
            <v>1.2923</v>
          </cell>
          <cell r="AB587">
            <v>1.3838999999999999</v>
          </cell>
          <cell r="AC587">
            <v>1.2923</v>
          </cell>
          <cell r="AD587">
            <v>1.2923</v>
          </cell>
        </row>
        <row r="588">
          <cell r="O588">
            <v>59.490000000000578</v>
          </cell>
          <cell r="P588">
            <v>59.500000000000576</v>
          </cell>
          <cell r="Q588">
            <v>1.4688000000000001</v>
          </cell>
          <cell r="R588">
            <v>1.4688000000000001</v>
          </cell>
          <cell r="S588">
            <v>1.4861</v>
          </cell>
          <cell r="T588">
            <v>1.4803999999999999</v>
          </cell>
          <cell r="U588">
            <v>1.4902</v>
          </cell>
          <cell r="V588">
            <v>1.4803999999999999</v>
          </cell>
          <cell r="W588">
            <v>1.4803999999999999</v>
          </cell>
          <cell r="X588">
            <v>1</v>
          </cell>
          <cell r="Y588">
            <v>1.224</v>
          </cell>
          <cell r="Z588">
            <v>1.224</v>
          </cell>
          <cell r="AA588">
            <v>1.2907999999999999</v>
          </cell>
          <cell r="AB588">
            <v>1.3822000000000001</v>
          </cell>
          <cell r="AC588">
            <v>1.2907999999999999</v>
          </cell>
          <cell r="AD588">
            <v>1.2907999999999999</v>
          </cell>
        </row>
        <row r="589">
          <cell r="O589">
            <v>59.590000000000579</v>
          </cell>
          <cell r="P589">
            <v>59.600000000000577</v>
          </cell>
          <cell r="Q589">
            <v>1.4669000000000001</v>
          </cell>
          <cell r="R589">
            <v>1.4669000000000001</v>
          </cell>
          <cell r="S589">
            <v>1.4842</v>
          </cell>
          <cell r="T589">
            <v>1.4785999999999999</v>
          </cell>
          <cell r="U589">
            <v>1.4883999999999999</v>
          </cell>
          <cell r="V589">
            <v>1.4785999999999999</v>
          </cell>
          <cell r="W589">
            <v>1.4785999999999999</v>
          </cell>
          <cell r="X589">
            <v>1</v>
          </cell>
          <cell r="Y589">
            <v>1.2225999999999999</v>
          </cell>
          <cell r="Z589">
            <v>1.2225999999999999</v>
          </cell>
          <cell r="AA589">
            <v>1.2894000000000001</v>
          </cell>
          <cell r="AB589">
            <v>1.3806</v>
          </cell>
          <cell r="AC589">
            <v>1.2894000000000001</v>
          </cell>
          <cell r="AD589">
            <v>1.2894000000000001</v>
          </cell>
        </row>
        <row r="590">
          <cell r="O590">
            <v>59.69000000000058</v>
          </cell>
          <cell r="P590">
            <v>59.700000000000578</v>
          </cell>
          <cell r="Q590">
            <v>1.4649000000000001</v>
          </cell>
          <cell r="R590">
            <v>1.4649000000000001</v>
          </cell>
          <cell r="S590">
            <v>1.4823</v>
          </cell>
          <cell r="T590">
            <v>1.4767999999999999</v>
          </cell>
          <cell r="U590">
            <v>1.4864999999999999</v>
          </cell>
          <cell r="V590">
            <v>1.4767999999999999</v>
          </cell>
          <cell r="W590">
            <v>1.4767999999999999</v>
          </cell>
          <cell r="X590">
            <v>1</v>
          </cell>
          <cell r="Y590">
            <v>1.2213000000000001</v>
          </cell>
          <cell r="Z590">
            <v>1.2213000000000001</v>
          </cell>
          <cell r="AA590">
            <v>1.2879</v>
          </cell>
          <cell r="AB590">
            <v>1.3789</v>
          </cell>
          <cell r="AC590">
            <v>1.2879</v>
          </cell>
          <cell r="AD590">
            <v>1.2879</v>
          </cell>
        </row>
        <row r="591">
          <cell r="O591">
            <v>59.790000000000582</v>
          </cell>
          <cell r="P591">
            <v>59.80000000000058</v>
          </cell>
          <cell r="Q591">
            <v>1.4630000000000001</v>
          </cell>
          <cell r="R591">
            <v>1.4630000000000001</v>
          </cell>
          <cell r="S591">
            <v>1.4803999999999999</v>
          </cell>
          <cell r="T591">
            <v>1.4750000000000001</v>
          </cell>
          <cell r="U591">
            <v>1.4846999999999999</v>
          </cell>
          <cell r="V591">
            <v>1.4750000000000001</v>
          </cell>
          <cell r="W591">
            <v>1.4750000000000001</v>
          </cell>
          <cell r="X591">
            <v>1</v>
          </cell>
          <cell r="Y591">
            <v>1.2199</v>
          </cell>
          <cell r="Z591">
            <v>1.2199</v>
          </cell>
          <cell r="AA591">
            <v>1.2864</v>
          </cell>
          <cell r="AB591">
            <v>1.3773</v>
          </cell>
          <cell r="AC591">
            <v>1.2864</v>
          </cell>
          <cell r="AD591">
            <v>1.2864</v>
          </cell>
        </row>
        <row r="592">
          <cell r="O592">
            <v>59.890000000000583</v>
          </cell>
          <cell r="P592">
            <v>59.900000000000581</v>
          </cell>
          <cell r="Q592">
            <v>1.4611000000000001</v>
          </cell>
          <cell r="R592">
            <v>1.4611000000000001</v>
          </cell>
          <cell r="S592">
            <v>1.4784999999999999</v>
          </cell>
          <cell r="T592">
            <v>1.4732000000000001</v>
          </cell>
          <cell r="U592">
            <v>1.4829000000000001</v>
          </cell>
          <cell r="V592">
            <v>1.4732000000000001</v>
          </cell>
          <cell r="W592">
            <v>1.4732000000000001</v>
          </cell>
          <cell r="X592">
            <v>1</v>
          </cell>
          <cell r="Y592">
            <v>1.2184999999999999</v>
          </cell>
          <cell r="Z592">
            <v>1.2184999999999999</v>
          </cell>
          <cell r="AA592">
            <v>1.2849999999999999</v>
          </cell>
          <cell r="AB592">
            <v>1.3756999999999999</v>
          </cell>
          <cell r="AC592">
            <v>1.2849999999999999</v>
          </cell>
          <cell r="AD592">
            <v>1.2849999999999999</v>
          </cell>
        </row>
        <row r="593">
          <cell r="O593">
            <v>59.990000000000585</v>
          </cell>
          <cell r="P593">
            <v>60.000000000000583</v>
          </cell>
          <cell r="Q593">
            <v>1.4591000000000001</v>
          </cell>
          <cell r="R593">
            <v>1.4591000000000001</v>
          </cell>
          <cell r="S593">
            <v>1.4766999999999999</v>
          </cell>
          <cell r="T593">
            <v>1.4714</v>
          </cell>
          <cell r="U593">
            <v>1.4810000000000001</v>
          </cell>
          <cell r="V593">
            <v>1.4714</v>
          </cell>
          <cell r="W593">
            <v>1.4714</v>
          </cell>
          <cell r="X593">
            <v>1</v>
          </cell>
          <cell r="Y593">
            <v>1.2171000000000001</v>
          </cell>
          <cell r="Z593">
            <v>1.2171000000000001</v>
          </cell>
          <cell r="AA593">
            <v>1.2835000000000001</v>
          </cell>
          <cell r="AB593">
            <v>1.3741000000000001</v>
          </cell>
          <cell r="AC593">
            <v>1.2835000000000001</v>
          </cell>
          <cell r="AD593">
            <v>1.2835000000000001</v>
          </cell>
        </row>
        <row r="594">
          <cell r="O594">
            <v>60.090000000000586</v>
          </cell>
          <cell r="P594">
            <v>60.100000000000584</v>
          </cell>
          <cell r="Q594">
            <v>1.4572000000000001</v>
          </cell>
          <cell r="R594">
            <v>1.4572000000000001</v>
          </cell>
          <cell r="S594">
            <v>1.4748000000000001</v>
          </cell>
          <cell r="T594">
            <v>1.4696</v>
          </cell>
          <cell r="U594">
            <v>1.4792000000000001</v>
          </cell>
          <cell r="V594">
            <v>1.4696</v>
          </cell>
          <cell r="W594">
            <v>1.4696</v>
          </cell>
          <cell r="X594">
            <v>1</v>
          </cell>
          <cell r="Y594">
            <v>1.2158</v>
          </cell>
          <cell r="Z594">
            <v>1.2158</v>
          </cell>
          <cell r="AA594">
            <v>1.2821</v>
          </cell>
          <cell r="AB594">
            <v>1.3725000000000001</v>
          </cell>
          <cell r="AC594">
            <v>1.2821</v>
          </cell>
          <cell r="AD594">
            <v>1.2821</v>
          </cell>
        </row>
        <row r="595">
          <cell r="O595">
            <v>60.190000000000587</v>
          </cell>
          <cell r="P595">
            <v>60.200000000000585</v>
          </cell>
          <cell r="Q595">
            <v>1.4554</v>
          </cell>
          <cell r="R595">
            <v>1.4554</v>
          </cell>
          <cell r="S595">
            <v>1.4729000000000001</v>
          </cell>
          <cell r="T595">
            <v>1.4678</v>
          </cell>
          <cell r="U595">
            <v>1.4774</v>
          </cell>
          <cell r="V595">
            <v>1.4678</v>
          </cell>
          <cell r="W595">
            <v>1.4678</v>
          </cell>
          <cell r="X595">
            <v>1</v>
          </cell>
          <cell r="Y595">
            <v>1.2143999999999999</v>
          </cell>
          <cell r="Z595">
            <v>1.2143999999999999</v>
          </cell>
          <cell r="AA595">
            <v>1.2806</v>
          </cell>
          <cell r="AB595">
            <v>1.3709</v>
          </cell>
          <cell r="AC595">
            <v>1.2806</v>
          </cell>
          <cell r="AD595">
            <v>1.2806</v>
          </cell>
        </row>
        <row r="596">
          <cell r="O596">
            <v>60.290000000000589</v>
          </cell>
          <cell r="P596">
            <v>60.300000000000587</v>
          </cell>
          <cell r="Q596">
            <v>1.4535</v>
          </cell>
          <cell r="R596">
            <v>1.4535</v>
          </cell>
          <cell r="S596">
            <v>1.4711000000000001</v>
          </cell>
          <cell r="T596">
            <v>1.4661</v>
          </cell>
          <cell r="U596">
            <v>1.4756</v>
          </cell>
          <cell r="V596">
            <v>1.4661</v>
          </cell>
          <cell r="W596">
            <v>1.4661</v>
          </cell>
          <cell r="X596">
            <v>1</v>
          </cell>
          <cell r="Y596">
            <v>1.2131000000000001</v>
          </cell>
          <cell r="Z596">
            <v>1.2131000000000001</v>
          </cell>
          <cell r="AA596">
            <v>1.2791999999999999</v>
          </cell>
          <cell r="AB596">
            <v>1.3693</v>
          </cell>
          <cell r="AC596">
            <v>1.2791999999999999</v>
          </cell>
          <cell r="AD596">
            <v>1.2791999999999999</v>
          </cell>
        </row>
        <row r="597">
          <cell r="O597">
            <v>60.39000000000059</v>
          </cell>
          <cell r="P597">
            <v>60.400000000000588</v>
          </cell>
          <cell r="Q597">
            <v>1.4516</v>
          </cell>
          <cell r="R597">
            <v>1.4516</v>
          </cell>
          <cell r="S597">
            <v>1.4693000000000001</v>
          </cell>
          <cell r="T597">
            <v>1.4642999999999999</v>
          </cell>
          <cell r="U597">
            <v>1.4738</v>
          </cell>
          <cell r="V597">
            <v>1.4642999999999999</v>
          </cell>
          <cell r="W597">
            <v>1.4642999999999999</v>
          </cell>
          <cell r="X597">
            <v>1</v>
          </cell>
          <cell r="Y597">
            <v>1.2118</v>
          </cell>
          <cell r="Z597">
            <v>1.2118</v>
          </cell>
          <cell r="AA597">
            <v>1.2778</v>
          </cell>
          <cell r="AB597">
            <v>1.3676999999999999</v>
          </cell>
          <cell r="AC597">
            <v>1.2778</v>
          </cell>
          <cell r="AD597">
            <v>1.2778</v>
          </cell>
        </row>
        <row r="598">
          <cell r="O598">
            <v>60.490000000000592</v>
          </cell>
          <cell r="P598">
            <v>60.50000000000059</v>
          </cell>
          <cell r="Q598">
            <v>1.4497</v>
          </cell>
          <cell r="R598">
            <v>1.4497</v>
          </cell>
          <cell r="S598">
            <v>1.4674</v>
          </cell>
          <cell r="T598">
            <v>1.4625999999999999</v>
          </cell>
          <cell r="U598">
            <v>1.472</v>
          </cell>
          <cell r="V598">
            <v>1.4625999999999999</v>
          </cell>
          <cell r="W598">
            <v>1.4625999999999999</v>
          </cell>
          <cell r="X598">
            <v>1</v>
          </cell>
          <cell r="Y598">
            <v>1.2103999999999999</v>
          </cell>
          <cell r="Z598">
            <v>1.2103999999999999</v>
          </cell>
          <cell r="AA598">
            <v>1.2764</v>
          </cell>
          <cell r="AB598">
            <v>1.3661000000000001</v>
          </cell>
          <cell r="AC598">
            <v>1.2764</v>
          </cell>
          <cell r="AD598">
            <v>1.2764</v>
          </cell>
        </row>
        <row r="599">
          <cell r="O599">
            <v>60.590000000000593</v>
          </cell>
          <cell r="P599">
            <v>60.600000000000591</v>
          </cell>
          <cell r="Q599">
            <v>1.4479</v>
          </cell>
          <cell r="R599">
            <v>1.4479</v>
          </cell>
          <cell r="S599">
            <v>1.4656</v>
          </cell>
          <cell r="T599">
            <v>1.4608000000000001</v>
          </cell>
          <cell r="U599">
            <v>1.4702999999999999</v>
          </cell>
          <cell r="V599">
            <v>1.4608000000000001</v>
          </cell>
          <cell r="W599">
            <v>1.4608000000000001</v>
          </cell>
          <cell r="X599">
            <v>1</v>
          </cell>
          <cell r="Y599">
            <v>1.2091000000000001</v>
          </cell>
          <cell r="Z599">
            <v>1.2091000000000001</v>
          </cell>
          <cell r="AA599">
            <v>1.2749999999999999</v>
          </cell>
          <cell r="AB599">
            <v>1.3645</v>
          </cell>
          <cell r="AC599">
            <v>1.2749999999999999</v>
          </cell>
          <cell r="AD599">
            <v>1.2749999999999999</v>
          </cell>
        </row>
        <row r="600">
          <cell r="O600">
            <v>60.690000000000595</v>
          </cell>
          <cell r="P600">
            <v>60.700000000000593</v>
          </cell>
          <cell r="Q600">
            <v>1.446</v>
          </cell>
          <cell r="R600">
            <v>1.446</v>
          </cell>
          <cell r="S600">
            <v>1.4638</v>
          </cell>
          <cell r="T600">
            <v>1.4591000000000001</v>
          </cell>
          <cell r="U600">
            <v>1.4684999999999999</v>
          </cell>
          <cell r="V600">
            <v>1.4591000000000001</v>
          </cell>
          <cell r="W600">
            <v>1.4591000000000001</v>
          </cell>
          <cell r="X600">
            <v>1</v>
          </cell>
          <cell r="Y600">
            <v>1.2078</v>
          </cell>
          <cell r="Z600">
            <v>1.2078</v>
          </cell>
          <cell r="AA600">
            <v>1.2736000000000001</v>
          </cell>
          <cell r="AB600">
            <v>1.363</v>
          </cell>
          <cell r="AC600">
            <v>1.2736000000000001</v>
          </cell>
          <cell r="AD600">
            <v>1.2736000000000001</v>
          </cell>
        </row>
        <row r="601">
          <cell r="O601">
            <v>60.790000000000596</v>
          </cell>
          <cell r="P601">
            <v>60.800000000000594</v>
          </cell>
          <cell r="Q601">
            <v>1.4441999999999999</v>
          </cell>
          <cell r="R601">
            <v>1.4441999999999999</v>
          </cell>
          <cell r="S601">
            <v>1.462</v>
          </cell>
          <cell r="T601">
            <v>1.4574</v>
          </cell>
          <cell r="U601">
            <v>1.4666999999999999</v>
          </cell>
          <cell r="V601">
            <v>1.4574</v>
          </cell>
          <cell r="W601">
            <v>1.4574</v>
          </cell>
          <cell r="X601">
            <v>1</v>
          </cell>
          <cell r="Y601">
            <v>1.2064999999999999</v>
          </cell>
          <cell r="Z601">
            <v>1.2064999999999999</v>
          </cell>
          <cell r="AA601">
            <v>1.2722</v>
          </cell>
          <cell r="AB601">
            <v>1.3613999999999999</v>
          </cell>
          <cell r="AC601">
            <v>1.2722</v>
          </cell>
          <cell r="AD601">
            <v>1.2722</v>
          </cell>
        </row>
        <row r="602">
          <cell r="O602">
            <v>60.890000000000597</v>
          </cell>
          <cell r="P602">
            <v>60.900000000000595</v>
          </cell>
          <cell r="Q602">
            <v>1.4422999999999999</v>
          </cell>
          <cell r="R602">
            <v>1.4422999999999999</v>
          </cell>
          <cell r="S602">
            <v>1.4601999999999999</v>
          </cell>
          <cell r="T602">
            <v>1.4557</v>
          </cell>
          <cell r="U602">
            <v>1.4650000000000001</v>
          </cell>
          <cell r="V602">
            <v>1.4557</v>
          </cell>
          <cell r="W602">
            <v>1.4557</v>
          </cell>
          <cell r="X602">
            <v>1</v>
          </cell>
          <cell r="Y602">
            <v>1.2052</v>
          </cell>
          <cell r="Z602">
            <v>1.2052</v>
          </cell>
          <cell r="AA602">
            <v>1.2707999999999999</v>
          </cell>
          <cell r="AB602">
            <v>1.3599000000000001</v>
          </cell>
          <cell r="AC602">
            <v>1.2707999999999999</v>
          </cell>
          <cell r="AD602">
            <v>1.2707999999999999</v>
          </cell>
        </row>
        <row r="603">
          <cell r="O603">
            <v>60.990000000000599</v>
          </cell>
          <cell r="P603">
            <v>61.000000000000597</v>
          </cell>
          <cell r="Q603">
            <v>1.4404999999999999</v>
          </cell>
          <cell r="R603">
            <v>1.4404999999999999</v>
          </cell>
          <cell r="S603">
            <v>1.4583999999999999</v>
          </cell>
          <cell r="T603">
            <v>1.454</v>
          </cell>
          <cell r="U603">
            <v>1.4633</v>
          </cell>
          <cell r="V603">
            <v>1.454</v>
          </cell>
          <cell r="W603">
            <v>1.454</v>
          </cell>
          <cell r="X603">
            <v>1</v>
          </cell>
          <cell r="Y603">
            <v>1.2039</v>
          </cell>
          <cell r="Z603">
            <v>1.2039</v>
          </cell>
          <cell r="AA603">
            <v>1.2694000000000001</v>
          </cell>
          <cell r="AB603">
            <v>1.3583000000000001</v>
          </cell>
          <cell r="AC603">
            <v>1.2694000000000001</v>
          </cell>
          <cell r="AD603">
            <v>1.2694000000000001</v>
          </cell>
        </row>
        <row r="604">
          <cell r="O604">
            <v>61.0900000000006</v>
          </cell>
          <cell r="P604">
            <v>61.100000000000598</v>
          </cell>
          <cell r="Q604">
            <v>1.4387000000000001</v>
          </cell>
          <cell r="R604">
            <v>1.4387000000000001</v>
          </cell>
          <cell r="S604">
            <v>1.4567000000000001</v>
          </cell>
          <cell r="T604">
            <v>1.4522999999999999</v>
          </cell>
          <cell r="U604">
            <v>1.4615</v>
          </cell>
          <cell r="V604">
            <v>1.4522999999999999</v>
          </cell>
          <cell r="W604">
            <v>1.4522999999999999</v>
          </cell>
          <cell r="X604">
            <v>1</v>
          </cell>
          <cell r="Y604">
            <v>1.2025999999999999</v>
          </cell>
          <cell r="Z604">
            <v>1.2025999999999999</v>
          </cell>
          <cell r="AA604">
            <v>1.268</v>
          </cell>
          <cell r="AB604">
            <v>1.3568</v>
          </cell>
          <cell r="AC604">
            <v>1.268</v>
          </cell>
          <cell r="AD604">
            <v>1.268</v>
          </cell>
        </row>
        <row r="605">
          <cell r="O605">
            <v>61.190000000000602</v>
          </cell>
          <cell r="P605">
            <v>61.2000000000006</v>
          </cell>
          <cell r="Q605">
            <v>1.4369000000000001</v>
          </cell>
          <cell r="R605">
            <v>1.4369000000000001</v>
          </cell>
          <cell r="S605">
            <v>1.4549000000000001</v>
          </cell>
          <cell r="T605">
            <v>1.4505999999999999</v>
          </cell>
          <cell r="U605">
            <v>1.4598</v>
          </cell>
          <cell r="V605">
            <v>1.4505999999999999</v>
          </cell>
          <cell r="W605">
            <v>1.4505999999999999</v>
          </cell>
          <cell r="X605">
            <v>1</v>
          </cell>
          <cell r="Y605">
            <v>1.2014</v>
          </cell>
          <cell r="Z605">
            <v>1.2014</v>
          </cell>
          <cell r="AA605">
            <v>1.2665999999999999</v>
          </cell>
          <cell r="AB605">
            <v>1.3552999999999999</v>
          </cell>
          <cell r="AC605">
            <v>1.2665999999999999</v>
          </cell>
          <cell r="AD605">
            <v>1.2665999999999999</v>
          </cell>
        </row>
        <row r="606">
          <cell r="O606">
            <v>61.290000000000603</v>
          </cell>
          <cell r="P606">
            <v>61.300000000000601</v>
          </cell>
          <cell r="Q606">
            <v>1.4351</v>
          </cell>
          <cell r="R606">
            <v>1.4351</v>
          </cell>
          <cell r="S606">
            <v>1.4531000000000001</v>
          </cell>
          <cell r="T606">
            <v>1.4489000000000001</v>
          </cell>
          <cell r="U606">
            <v>1.4581</v>
          </cell>
          <cell r="V606">
            <v>1.4489000000000001</v>
          </cell>
          <cell r="W606">
            <v>1.4489000000000001</v>
          </cell>
          <cell r="X606">
            <v>1</v>
          </cell>
          <cell r="Y606">
            <v>1.2000999999999999</v>
          </cell>
          <cell r="Z606">
            <v>1.2000999999999999</v>
          </cell>
          <cell r="AA606">
            <v>1.2653000000000001</v>
          </cell>
          <cell r="AB606">
            <v>1.3536999999999999</v>
          </cell>
          <cell r="AC606">
            <v>1.2653000000000001</v>
          </cell>
          <cell r="AD606">
            <v>1.2653000000000001</v>
          </cell>
        </row>
        <row r="607">
          <cell r="O607">
            <v>61.390000000000605</v>
          </cell>
          <cell r="P607">
            <v>61.400000000000603</v>
          </cell>
          <cell r="Q607">
            <v>1.4333</v>
          </cell>
          <cell r="R607">
            <v>1.4333</v>
          </cell>
          <cell r="S607">
            <v>1.4514</v>
          </cell>
          <cell r="T607">
            <v>1.4472</v>
          </cell>
          <cell r="U607">
            <v>1.4563999999999999</v>
          </cell>
          <cell r="V607">
            <v>1.4472</v>
          </cell>
          <cell r="W607">
            <v>1.4472</v>
          </cell>
          <cell r="X607">
            <v>1</v>
          </cell>
          <cell r="Y607">
            <v>1.1988000000000001</v>
          </cell>
          <cell r="Z607">
            <v>1.1988000000000001</v>
          </cell>
          <cell r="AA607">
            <v>1.2639</v>
          </cell>
          <cell r="AB607">
            <v>1.3522000000000001</v>
          </cell>
          <cell r="AC607">
            <v>1.2639</v>
          </cell>
          <cell r="AD607">
            <v>1.2639</v>
          </cell>
        </row>
        <row r="608">
          <cell r="O608">
            <v>61.490000000000606</v>
          </cell>
          <cell r="P608">
            <v>61.500000000000604</v>
          </cell>
          <cell r="Q608">
            <v>1.4315</v>
          </cell>
          <cell r="R608">
            <v>1.4315</v>
          </cell>
          <cell r="S608">
            <v>1.4496</v>
          </cell>
          <cell r="T608">
            <v>1.4456</v>
          </cell>
          <cell r="U608">
            <v>1.4547000000000001</v>
          </cell>
          <cell r="V608">
            <v>1.4456</v>
          </cell>
          <cell r="W608">
            <v>1.4456</v>
          </cell>
          <cell r="X608">
            <v>1</v>
          </cell>
          <cell r="Y608">
            <v>1.1976</v>
          </cell>
          <cell r="Z608">
            <v>1.1976</v>
          </cell>
          <cell r="AA608">
            <v>1.2625999999999999</v>
          </cell>
          <cell r="AB608">
            <v>1.3507</v>
          </cell>
          <cell r="AC608">
            <v>1.2625999999999999</v>
          </cell>
          <cell r="AD608">
            <v>1.2625999999999999</v>
          </cell>
        </row>
        <row r="609">
          <cell r="O609">
            <v>61.590000000000607</v>
          </cell>
          <cell r="P609">
            <v>61.600000000000605</v>
          </cell>
          <cell r="Q609">
            <v>1.4297</v>
          </cell>
          <cell r="R609">
            <v>1.4297</v>
          </cell>
          <cell r="S609">
            <v>1.4479</v>
          </cell>
          <cell r="T609">
            <v>1.4439</v>
          </cell>
          <cell r="U609">
            <v>1.4530000000000001</v>
          </cell>
          <cell r="V609">
            <v>1.4439</v>
          </cell>
          <cell r="W609">
            <v>1.4439</v>
          </cell>
          <cell r="X609">
            <v>1</v>
          </cell>
          <cell r="Y609">
            <v>1.1962999999999999</v>
          </cell>
          <cell r="Z609">
            <v>1.1962999999999999</v>
          </cell>
          <cell r="AA609">
            <v>1.2612000000000001</v>
          </cell>
          <cell r="AB609">
            <v>1.3492</v>
          </cell>
          <cell r="AC609">
            <v>1.2612000000000001</v>
          </cell>
          <cell r="AD609">
            <v>1.2612000000000001</v>
          </cell>
        </row>
        <row r="610">
          <cell r="O610">
            <v>61.690000000000609</v>
          </cell>
          <cell r="P610">
            <v>61.700000000000607</v>
          </cell>
          <cell r="Q610">
            <v>1.4279999999999999</v>
          </cell>
          <cell r="R610">
            <v>1.4279999999999999</v>
          </cell>
          <cell r="S610">
            <v>1.4461999999999999</v>
          </cell>
          <cell r="T610">
            <v>1.4421999999999999</v>
          </cell>
          <cell r="U610">
            <v>1.4513</v>
          </cell>
          <cell r="V610">
            <v>1.4421999999999999</v>
          </cell>
          <cell r="W610">
            <v>1.4421999999999999</v>
          </cell>
          <cell r="X610">
            <v>1</v>
          </cell>
          <cell r="Y610">
            <v>1.1951000000000001</v>
          </cell>
          <cell r="Z610">
            <v>1.1951000000000001</v>
          </cell>
          <cell r="AA610">
            <v>1.2599</v>
          </cell>
          <cell r="AB610">
            <v>1.3476999999999999</v>
          </cell>
          <cell r="AC610">
            <v>1.2599</v>
          </cell>
          <cell r="AD610">
            <v>1.2599</v>
          </cell>
        </row>
        <row r="611">
          <cell r="O611">
            <v>61.79000000000061</v>
          </cell>
          <cell r="P611">
            <v>61.800000000000608</v>
          </cell>
          <cell r="Q611">
            <v>1.4261999999999999</v>
          </cell>
          <cell r="R611">
            <v>1.4261999999999999</v>
          </cell>
          <cell r="S611">
            <v>1.4444999999999999</v>
          </cell>
          <cell r="T611">
            <v>1.4406000000000001</v>
          </cell>
          <cell r="U611">
            <v>1.4496</v>
          </cell>
          <cell r="V611">
            <v>1.4406000000000001</v>
          </cell>
          <cell r="W611">
            <v>1.4406000000000001</v>
          </cell>
          <cell r="X611">
            <v>1</v>
          </cell>
          <cell r="Y611">
            <v>1.1939</v>
          </cell>
          <cell r="Z611">
            <v>1.1939</v>
          </cell>
          <cell r="AA611">
            <v>1.2585999999999999</v>
          </cell>
          <cell r="AB611">
            <v>1.3462000000000001</v>
          </cell>
          <cell r="AC611">
            <v>1.2585999999999999</v>
          </cell>
          <cell r="AD611">
            <v>1.2585999999999999</v>
          </cell>
        </row>
        <row r="612">
          <cell r="O612">
            <v>61.890000000000612</v>
          </cell>
          <cell r="P612">
            <v>61.90000000000061</v>
          </cell>
          <cell r="Q612">
            <v>1.4244000000000001</v>
          </cell>
          <cell r="R612">
            <v>1.4244000000000001</v>
          </cell>
          <cell r="S612">
            <v>1.4427000000000001</v>
          </cell>
          <cell r="T612">
            <v>1.4389000000000001</v>
          </cell>
          <cell r="U612">
            <v>1.4479</v>
          </cell>
          <cell r="V612">
            <v>1.4389000000000001</v>
          </cell>
          <cell r="W612">
            <v>1.4389000000000001</v>
          </cell>
          <cell r="X612">
            <v>1</v>
          </cell>
          <cell r="Y612">
            <v>1.1926000000000001</v>
          </cell>
          <cell r="Z612">
            <v>1.1926000000000001</v>
          </cell>
          <cell r="AA612">
            <v>1.2573000000000001</v>
          </cell>
          <cell r="AB612">
            <v>1.3448</v>
          </cell>
          <cell r="AC612">
            <v>1.2573000000000001</v>
          </cell>
          <cell r="AD612">
            <v>1.2573000000000001</v>
          </cell>
        </row>
        <row r="613">
          <cell r="O613">
            <v>61.990000000000613</v>
          </cell>
          <cell r="P613">
            <v>62.000000000000611</v>
          </cell>
          <cell r="Q613">
            <v>1.4227000000000001</v>
          </cell>
          <cell r="R613">
            <v>1.4227000000000001</v>
          </cell>
          <cell r="S613">
            <v>1.4410000000000001</v>
          </cell>
          <cell r="T613">
            <v>1.4373</v>
          </cell>
          <cell r="U613">
            <v>1.4461999999999999</v>
          </cell>
          <cell r="V613">
            <v>1.4373</v>
          </cell>
          <cell r="W613">
            <v>1.4373</v>
          </cell>
          <cell r="X613">
            <v>1</v>
          </cell>
          <cell r="Y613">
            <v>1.1914</v>
          </cell>
          <cell r="Z613">
            <v>1.1914</v>
          </cell>
          <cell r="AA613">
            <v>1.256</v>
          </cell>
          <cell r="AB613">
            <v>1.3432999999999999</v>
          </cell>
          <cell r="AC613">
            <v>1.256</v>
          </cell>
          <cell r="AD613">
            <v>1.256</v>
          </cell>
        </row>
        <row r="614">
          <cell r="O614">
            <v>62.090000000000614</v>
          </cell>
          <cell r="P614">
            <v>62.100000000000612</v>
          </cell>
          <cell r="Q614">
            <v>1.421</v>
          </cell>
          <cell r="R614">
            <v>1.421</v>
          </cell>
          <cell r="S614">
            <v>1.4393</v>
          </cell>
          <cell r="T614">
            <v>1.4357</v>
          </cell>
          <cell r="U614">
            <v>1.4446000000000001</v>
          </cell>
          <cell r="V614">
            <v>1.4357</v>
          </cell>
          <cell r="W614">
            <v>1.4357</v>
          </cell>
          <cell r="X614">
            <v>1</v>
          </cell>
          <cell r="Y614">
            <v>1.1901999999999999</v>
          </cell>
          <cell r="Z614">
            <v>1.1901999999999999</v>
          </cell>
          <cell r="AA614">
            <v>1.2545999999999999</v>
          </cell>
          <cell r="AB614">
            <v>1.3418000000000001</v>
          </cell>
          <cell r="AC614">
            <v>1.2545999999999999</v>
          </cell>
          <cell r="AD614">
            <v>1.2545999999999999</v>
          </cell>
        </row>
        <row r="615">
          <cell r="O615">
            <v>62.190000000000616</v>
          </cell>
          <cell r="P615">
            <v>62.200000000000614</v>
          </cell>
          <cell r="Q615">
            <v>1.4192</v>
          </cell>
          <cell r="R615">
            <v>1.4192</v>
          </cell>
          <cell r="S615">
            <v>1.4376</v>
          </cell>
          <cell r="T615">
            <v>1.4340999999999999</v>
          </cell>
          <cell r="U615">
            <v>1.4429000000000001</v>
          </cell>
          <cell r="V615">
            <v>1.4340999999999999</v>
          </cell>
          <cell r="W615">
            <v>1.4340999999999999</v>
          </cell>
          <cell r="X615">
            <v>1</v>
          </cell>
          <cell r="Y615">
            <v>1.1890000000000001</v>
          </cell>
          <cell r="Z615">
            <v>1.1890000000000001</v>
          </cell>
          <cell r="AA615">
            <v>1.2533000000000001</v>
          </cell>
          <cell r="AB615">
            <v>1.3404</v>
          </cell>
          <cell r="AC615">
            <v>1.2533000000000001</v>
          </cell>
          <cell r="AD615">
            <v>1.2533000000000001</v>
          </cell>
        </row>
        <row r="616">
          <cell r="O616">
            <v>62.290000000000617</v>
          </cell>
          <cell r="P616">
            <v>62.300000000000615</v>
          </cell>
          <cell r="Q616">
            <v>1.4175</v>
          </cell>
          <cell r="R616">
            <v>1.4175</v>
          </cell>
          <cell r="S616">
            <v>1.4359999999999999</v>
          </cell>
          <cell r="T616">
            <v>1.4325000000000001</v>
          </cell>
          <cell r="U616">
            <v>1.4413</v>
          </cell>
          <cell r="V616">
            <v>1.4325000000000001</v>
          </cell>
          <cell r="W616">
            <v>1.4325000000000001</v>
          </cell>
          <cell r="X616">
            <v>1</v>
          </cell>
          <cell r="Y616">
            <v>1.1878</v>
          </cell>
          <cell r="Z616">
            <v>1.1878</v>
          </cell>
          <cell r="AA616">
            <v>1.2521</v>
          </cell>
          <cell r="AB616">
            <v>1.3389</v>
          </cell>
          <cell r="AC616">
            <v>1.2521</v>
          </cell>
          <cell r="AD616">
            <v>1.2521</v>
          </cell>
        </row>
        <row r="617">
          <cell r="O617">
            <v>62.390000000000619</v>
          </cell>
          <cell r="P617">
            <v>62.400000000000617</v>
          </cell>
          <cell r="Q617">
            <v>1.4157999999999999</v>
          </cell>
          <cell r="R617">
            <v>1.4157999999999999</v>
          </cell>
          <cell r="S617">
            <v>1.4342999999999999</v>
          </cell>
          <cell r="T617">
            <v>1.4308000000000001</v>
          </cell>
          <cell r="U617">
            <v>1.4396</v>
          </cell>
          <cell r="V617">
            <v>1.4308000000000001</v>
          </cell>
          <cell r="W617">
            <v>1.4308000000000001</v>
          </cell>
          <cell r="X617">
            <v>1</v>
          </cell>
          <cell r="Y617">
            <v>1.1866000000000001</v>
          </cell>
          <cell r="Z617">
            <v>1.1866000000000001</v>
          </cell>
          <cell r="AA617">
            <v>1.2507999999999999</v>
          </cell>
          <cell r="AB617">
            <v>1.3374999999999999</v>
          </cell>
          <cell r="AC617">
            <v>1.2507999999999999</v>
          </cell>
          <cell r="AD617">
            <v>1.2507999999999999</v>
          </cell>
        </row>
        <row r="618">
          <cell r="O618">
            <v>62.49000000000062</v>
          </cell>
          <cell r="P618">
            <v>62.500000000000618</v>
          </cell>
          <cell r="Q618">
            <v>1.4140999999999999</v>
          </cell>
          <cell r="R618">
            <v>1.4140999999999999</v>
          </cell>
          <cell r="S618">
            <v>1.4326000000000001</v>
          </cell>
          <cell r="T618">
            <v>1.4292</v>
          </cell>
          <cell r="U618">
            <v>1.4379999999999999</v>
          </cell>
          <cell r="V618">
            <v>1.4292</v>
          </cell>
          <cell r="W618">
            <v>1.4292</v>
          </cell>
          <cell r="X618">
            <v>1</v>
          </cell>
          <cell r="Y618">
            <v>1.1854</v>
          </cell>
          <cell r="Z618">
            <v>1.1854</v>
          </cell>
          <cell r="AA618">
            <v>1.2495000000000001</v>
          </cell>
          <cell r="AB618">
            <v>1.3360000000000001</v>
          </cell>
          <cell r="AC618">
            <v>1.2495000000000001</v>
          </cell>
          <cell r="AD618">
            <v>1.2495000000000001</v>
          </cell>
        </row>
        <row r="619">
          <cell r="O619">
            <v>62.590000000000622</v>
          </cell>
          <cell r="P619">
            <v>62.60000000000062</v>
          </cell>
          <cell r="Q619">
            <v>1.4124000000000001</v>
          </cell>
          <cell r="R619">
            <v>1.4124000000000001</v>
          </cell>
          <cell r="S619">
            <v>1.431</v>
          </cell>
          <cell r="T619">
            <v>1.4277</v>
          </cell>
          <cell r="U619">
            <v>1.4363999999999999</v>
          </cell>
          <cell r="V619">
            <v>1.4277</v>
          </cell>
          <cell r="W619">
            <v>1.4277</v>
          </cell>
          <cell r="X619">
            <v>1</v>
          </cell>
          <cell r="Y619">
            <v>1.1841999999999999</v>
          </cell>
          <cell r="Z619">
            <v>1.1841999999999999</v>
          </cell>
          <cell r="AA619">
            <v>1.2482</v>
          </cell>
          <cell r="AB619">
            <v>1.3346</v>
          </cell>
          <cell r="AC619">
            <v>1.2482</v>
          </cell>
          <cell r="AD619">
            <v>1.2482</v>
          </cell>
        </row>
        <row r="620">
          <cell r="O620">
            <v>62.690000000000623</v>
          </cell>
          <cell r="P620">
            <v>62.700000000000621</v>
          </cell>
          <cell r="Q620">
            <v>1.4107000000000001</v>
          </cell>
          <cell r="R620">
            <v>1.4107000000000001</v>
          </cell>
          <cell r="S620">
            <v>1.4293</v>
          </cell>
          <cell r="T620">
            <v>1.4260999999999999</v>
          </cell>
          <cell r="U620">
            <v>1.4348000000000001</v>
          </cell>
          <cell r="V620">
            <v>1.4260999999999999</v>
          </cell>
          <cell r="W620">
            <v>1.4260999999999999</v>
          </cell>
          <cell r="X620">
            <v>1</v>
          </cell>
          <cell r="Y620">
            <v>1.1831</v>
          </cell>
          <cell r="Z620">
            <v>1.1831</v>
          </cell>
          <cell r="AA620">
            <v>1.2468999999999999</v>
          </cell>
          <cell r="AB620">
            <v>1.3331999999999999</v>
          </cell>
          <cell r="AC620">
            <v>1.2468999999999999</v>
          </cell>
          <cell r="AD620">
            <v>1.2468999999999999</v>
          </cell>
        </row>
        <row r="621">
          <cell r="O621">
            <v>62.790000000000624</v>
          </cell>
          <cell r="P621">
            <v>62.800000000000622</v>
          </cell>
          <cell r="Q621">
            <v>1.409</v>
          </cell>
          <cell r="R621">
            <v>1.409</v>
          </cell>
          <cell r="S621">
            <v>1.4276</v>
          </cell>
          <cell r="T621">
            <v>1.4245000000000001</v>
          </cell>
          <cell r="U621">
            <v>1.4332</v>
          </cell>
          <cell r="V621">
            <v>1.4245000000000001</v>
          </cell>
          <cell r="W621">
            <v>1.4245000000000001</v>
          </cell>
          <cell r="X621">
            <v>1</v>
          </cell>
          <cell r="Y621">
            <v>1.1819</v>
          </cell>
          <cell r="Z621">
            <v>1.1819</v>
          </cell>
          <cell r="AA621">
            <v>1.2457</v>
          </cell>
          <cell r="AB621">
            <v>1.3317000000000001</v>
          </cell>
          <cell r="AC621">
            <v>1.2457</v>
          </cell>
          <cell r="AD621">
            <v>1.2457</v>
          </cell>
        </row>
        <row r="622">
          <cell r="O622">
            <v>62.890000000000626</v>
          </cell>
          <cell r="P622">
            <v>62.900000000000624</v>
          </cell>
          <cell r="Q622">
            <v>1.4074</v>
          </cell>
          <cell r="R622">
            <v>1.4074</v>
          </cell>
          <cell r="S622">
            <v>1.4259999999999999</v>
          </cell>
          <cell r="T622">
            <v>1.4229000000000001</v>
          </cell>
          <cell r="U622">
            <v>1.4315</v>
          </cell>
          <cell r="V622">
            <v>1.4229000000000001</v>
          </cell>
          <cell r="W622">
            <v>1.4229000000000001</v>
          </cell>
          <cell r="X622">
            <v>1</v>
          </cell>
          <cell r="Y622">
            <v>1.1807000000000001</v>
          </cell>
          <cell r="Z622">
            <v>1.1807000000000001</v>
          </cell>
          <cell r="AA622">
            <v>1.2444</v>
          </cell>
          <cell r="AB622">
            <v>1.3303</v>
          </cell>
          <cell r="AC622">
            <v>1.2444</v>
          </cell>
          <cell r="AD622">
            <v>1.2444</v>
          </cell>
        </row>
        <row r="623">
          <cell r="O623">
            <v>62.990000000000627</v>
          </cell>
          <cell r="P623">
            <v>63.000000000000625</v>
          </cell>
          <cell r="Q623">
            <v>1.4056999999999999</v>
          </cell>
          <cell r="R623">
            <v>1.4056999999999999</v>
          </cell>
          <cell r="S623">
            <v>1.4244000000000001</v>
          </cell>
          <cell r="T623">
            <v>1.4214</v>
          </cell>
          <cell r="U623">
            <v>1.43</v>
          </cell>
          <cell r="V623">
            <v>1.4214</v>
          </cell>
          <cell r="W623">
            <v>1.4214</v>
          </cell>
          <cell r="X623">
            <v>1</v>
          </cell>
          <cell r="Y623">
            <v>1.1796</v>
          </cell>
          <cell r="Z623">
            <v>1.1796</v>
          </cell>
          <cell r="AA623">
            <v>1.2432000000000001</v>
          </cell>
          <cell r="AB623">
            <v>1.3289</v>
          </cell>
          <cell r="AC623">
            <v>1.2432000000000001</v>
          </cell>
          <cell r="AD623">
            <v>1.2432000000000001</v>
          </cell>
        </row>
        <row r="624">
          <cell r="O624">
            <v>63.090000000000629</v>
          </cell>
          <cell r="P624">
            <v>63.100000000000627</v>
          </cell>
          <cell r="Q624">
            <v>1.4039999999999999</v>
          </cell>
          <cell r="R624">
            <v>1.4039999999999999</v>
          </cell>
          <cell r="S624">
            <v>1.4227000000000001</v>
          </cell>
          <cell r="T624">
            <v>1.4198</v>
          </cell>
          <cell r="U624">
            <v>1.4283999999999999</v>
          </cell>
          <cell r="V624">
            <v>1.4198</v>
          </cell>
          <cell r="W624">
            <v>1.4198</v>
          </cell>
          <cell r="X624">
            <v>1</v>
          </cell>
          <cell r="Y624">
            <v>1.1783999999999999</v>
          </cell>
          <cell r="Z624">
            <v>1.1783999999999999</v>
          </cell>
          <cell r="AA624">
            <v>1.2419</v>
          </cell>
          <cell r="AB624">
            <v>1.3274999999999999</v>
          </cell>
          <cell r="AC624">
            <v>1.2419</v>
          </cell>
          <cell r="AD624">
            <v>1.2419</v>
          </cell>
        </row>
        <row r="625">
          <cell r="O625">
            <v>63.19000000000063</v>
          </cell>
          <cell r="P625">
            <v>63.200000000000628</v>
          </cell>
          <cell r="Q625">
            <v>1.4024000000000001</v>
          </cell>
          <cell r="R625">
            <v>1.4024000000000001</v>
          </cell>
          <cell r="S625">
            <v>1.4211</v>
          </cell>
          <cell r="T625">
            <v>1.4181999999999999</v>
          </cell>
          <cell r="U625">
            <v>1.4268000000000001</v>
          </cell>
          <cell r="V625">
            <v>1.4181999999999999</v>
          </cell>
          <cell r="W625">
            <v>1.4181999999999999</v>
          </cell>
          <cell r="X625">
            <v>1</v>
          </cell>
          <cell r="Y625">
            <v>1.1773</v>
          </cell>
          <cell r="Z625">
            <v>1.1773</v>
          </cell>
          <cell r="AA625">
            <v>1.2406999999999999</v>
          </cell>
          <cell r="AB625">
            <v>1.3261000000000001</v>
          </cell>
          <cell r="AC625">
            <v>1.2406999999999999</v>
          </cell>
          <cell r="AD625">
            <v>1.2406999999999999</v>
          </cell>
        </row>
        <row r="626">
          <cell r="O626">
            <v>63.290000000000632</v>
          </cell>
          <cell r="P626">
            <v>63.30000000000063</v>
          </cell>
          <cell r="Q626">
            <v>1.4007000000000001</v>
          </cell>
          <cell r="R626">
            <v>1.4007000000000001</v>
          </cell>
          <cell r="S626">
            <v>1.4195</v>
          </cell>
          <cell r="T626">
            <v>1.4167000000000001</v>
          </cell>
          <cell r="U626">
            <v>1.4252</v>
          </cell>
          <cell r="V626">
            <v>1.4167000000000001</v>
          </cell>
          <cell r="W626">
            <v>1.4167000000000001</v>
          </cell>
          <cell r="X626">
            <v>1</v>
          </cell>
          <cell r="Y626">
            <v>1.1761999999999999</v>
          </cell>
          <cell r="Z626">
            <v>1.1761999999999999</v>
          </cell>
          <cell r="AA626">
            <v>1.2395</v>
          </cell>
          <cell r="AB626">
            <v>1.3247</v>
          </cell>
          <cell r="AC626">
            <v>1.2395</v>
          </cell>
          <cell r="AD626">
            <v>1.2395</v>
          </cell>
        </row>
        <row r="627">
          <cell r="O627">
            <v>63.390000000000633</v>
          </cell>
          <cell r="P627">
            <v>63.400000000000631</v>
          </cell>
          <cell r="Q627">
            <v>1.3991</v>
          </cell>
          <cell r="R627">
            <v>1.3991</v>
          </cell>
          <cell r="S627">
            <v>1.4178999999999999</v>
          </cell>
          <cell r="T627">
            <v>1.4152</v>
          </cell>
          <cell r="U627">
            <v>1.4236</v>
          </cell>
          <cell r="V627">
            <v>1.4152</v>
          </cell>
          <cell r="W627">
            <v>1.4152</v>
          </cell>
          <cell r="X627">
            <v>1</v>
          </cell>
          <cell r="Y627">
            <v>1.175</v>
          </cell>
          <cell r="Z627">
            <v>1.175</v>
          </cell>
          <cell r="AA627">
            <v>1.2382</v>
          </cell>
          <cell r="AB627">
            <v>1.3233999999999999</v>
          </cell>
          <cell r="AC627">
            <v>1.2382</v>
          </cell>
          <cell r="AD627">
            <v>1.2382</v>
          </cell>
        </row>
        <row r="628">
          <cell r="O628">
            <v>63.490000000000634</v>
          </cell>
          <cell r="P628">
            <v>63.500000000000632</v>
          </cell>
          <cell r="Q628">
            <v>1.3975</v>
          </cell>
          <cell r="R628">
            <v>1.3975</v>
          </cell>
          <cell r="S628">
            <v>1.4162999999999999</v>
          </cell>
          <cell r="T628">
            <v>1.4136</v>
          </cell>
          <cell r="U628">
            <v>1.4220999999999999</v>
          </cell>
          <cell r="V628">
            <v>1.4136</v>
          </cell>
          <cell r="W628">
            <v>1.4136</v>
          </cell>
          <cell r="X628">
            <v>1</v>
          </cell>
          <cell r="Y628">
            <v>1.1738999999999999</v>
          </cell>
          <cell r="Z628">
            <v>1.1738999999999999</v>
          </cell>
          <cell r="AA628">
            <v>1.2370000000000001</v>
          </cell>
          <cell r="AB628">
            <v>1.3220000000000001</v>
          </cell>
          <cell r="AC628">
            <v>1.2370000000000001</v>
          </cell>
          <cell r="AD628">
            <v>1.2370000000000001</v>
          </cell>
        </row>
        <row r="629">
          <cell r="O629">
            <v>63.590000000000636</v>
          </cell>
          <cell r="P629">
            <v>63.600000000000634</v>
          </cell>
          <cell r="Q629">
            <v>1.3957999999999999</v>
          </cell>
          <cell r="R629">
            <v>1.3957999999999999</v>
          </cell>
          <cell r="S629">
            <v>1.4147000000000001</v>
          </cell>
          <cell r="T629">
            <v>1.4120999999999999</v>
          </cell>
          <cell r="U629">
            <v>1.4205000000000001</v>
          </cell>
          <cell r="V629">
            <v>1.4120999999999999</v>
          </cell>
          <cell r="W629">
            <v>1.4120999999999999</v>
          </cell>
          <cell r="X629">
            <v>1</v>
          </cell>
          <cell r="Y629">
            <v>1.1728000000000001</v>
          </cell>
          <cell r="Z629">
            <v>1.1728000000000001</v>
          </cell>
          <cell r="AA629">
            <v>1.2358</v>
          </cell>
          <cell r="AB629">
            <v>1.3206</v>
          </cell>
          <cell r="AC629">
            <v>1.2358</v>
          </cell>
          <cell r="AD629">
            <v>1.2358</v>
          </cell>
        </row>
        <row r="630">
          <cell r="O630">
            <v>63.690000000000637</v>
          </cell>
          <cell r="P630">
            <v>63.700000000000635</v>
          </cell>
          <cell r="Q630">
            <v>1.3942000000000001</v>
          </cell>
          <cell r="R630">
            <v>1.3942000000000001</v>
          </cell>
          <cell r="S630">
            <v>1.4131</v>
          </cell>
          <cell r="T630">
            <v>1.4106000000000001</v>
          </cell>
          <cell r="U630">
            <v>1.419</v>
          </cell>
          <cell r="V630">
            <v>1.4106000000000001</v>
          </cell>
          <cell r="W630">
            <v>1.4106000000000001</v>
          </cell>
          <cell r="X630">
            <v>1</v>
          </cell>
          <cell r="Y630">
            <v>1.1717</v>
          </cell>
          <cell r="Z630">
            <v>1.1717</v>
          </cell>
          <cell r="AA630">
            <v>1.2345999999999999</v>
          </cell>
          <cell r="AB630">
            <v>1.3191999999999999</v>
          </cell>
          <cell r="AC630">
            <v>1.2345999999999999</v>
          </cell>
          <cell r="AD630">
            <v>1.2345999999999999</v>
          </cell>
        </row>
        <row r="631">
          <cell r="O631">
            <v>63.790000000000639</v>
          </cell>
          <cell r="P631">
            <v>63.800000000000637</v>
          </cell>
          <cell r="Q631">
            <v>1.3926000000000001</v>
          </cell>
          <cell r="R631">
            <v>1.3926000000000001</v>
          </cell>
          <cell r="S631">
            <v>1.4116</v>
          </cell>
          <cell r="T631">
            <v>1.4091</v>
          </cell>
          <cell r="U631">
            <v>1.4174</v>
          </cell>
          <cell r="V631">
            <v>1.4091</v>
          </cell>
          <cell r="W631">
            <v>1.4091</v>
          </cell>
          <cell r="X631">
            <v>1</v>
          </cell>
          <cell r="Y631">
            <v>1.1706000000000001</v>
          </cell>
          <cell r="Z631">
            <v>1.1706000000000001</v>
          </cell>
          <cell r="AA631">
            <v>1.2334000000000001</v>
          </cell>
          <cell r="AB631">
            <v>1.3179000000000001</v>
          </cell>
          <cell r="AC631">
            <v>1.2334000000000001</v>
          </cell>
          <cell r="AD631">
            <v>1.2334000000000001</v>
          </cell>
        </row>
        <row r="632">
          <cell r="O632">
            <v>63.89000000000064</v>
          </cell>
          <cell r="P632">
            <v>63.900000000000638</v>
          </cell>
          <cell r="Q632">
            <v>1.391</v>
          </cell>
          <cell r="R632">
            <v>1.391</v>
          </cell>
          <cell r="S632">
            <v>1.41</v>
          </cell>
          <cell r="T632">
            <v>1.4076</v>
          </cell>
          <cell r="U632">
            <v>1.4158999999999999</v>
          </cell>
          <cell r="V632">
            <v>1.4076</v>
          </cell>
          <cell r="W632">
            <v>1.4076</v>
          </cell>
          <cell r="X632">
            <v>1</v>
          </cell>
          <cell r="Y632">
            <v>1.1695</v>
          </cell>
          <cell r="Z632">
            <v>1.1695</v>
          </cell>
          <cell r="AA632">
            <v>1.2322</v>
          </cell>
          <cell r="AB632">
            <v>1.3165</v>
          </cell>
          <cell r="AC632">
            <v>1.2322</v>
          </cell>
          <cell r="AD632">
            <v>1.2322</v>
          </cell>
        </row>
        <row r="633">
          <cell r="O633">
            <v>63.990000000000641</v>
          </cell>
          <cell r="P633">
            <v>64.000000000000639</v>
          </cell>
          <cell r="Q633">
            <v>1.3894</v>
          </cell>
          <cell r="R633">
            <v>1.3894</v>
          </cell>
          <cell r="S633">
            <v>1.4084000000000001</v>
          </cell>
          <cell r="T633">
            <v>1.4060999999999999</v>
          </cell>
          <cell r="U633">
            <v>1.4142999999999999</v>
          </cell>
          <cell r="V633">
            <v>1.4060999999999999</v>
          </cell>
          <cell r="W633">
            <v>1.4060999999999999</v>
          </cell>
          <cell r="X633">
            <v>1</v>
          </cell>
          <cell r="Y633">
            <v>1.1684000000000001</v>
          </cell>
          <cell r="Z633">
            <v>1.1684000000000001</v>
          </cell>
          <cell r="AA633">
            <v>1.2310000000000001</v>
          </cell>
          <cell r="AB633">
            <v>1.3151999999999999</v>
          </cell>
          <cell r="AC633">
            <v>1.2310000000000001</v>
          </cell>
          <cell r="AD633">
            <v>1.2310000000000001</v>
          </cell>
        </row>
        <row r="634">
          <cell r="O634">
            <v>64.090000000000629</v>
          </cell>
          <cell r="P634">
            <v>64.100000000000634</v>
          </cell>
          <cell r="Q634">
            <v>1.3877999999999999</v>
          </cell>
          <cell r="R634">
            <v>1.3877999999999999</v>
          </cell>
          <cell r="S634">
            <v>1.4069</v>
          </cell>
          <cell r="T634">
            <v>1.4046000000000001</v>
          </cell>
          <cell r="U634">
            <v>1.4128000000000001</v>
          </cell>
          <cell r="V634">
            <v>1.4046000000000001</v>
          </cell>
          <cell r="W634">
            <v>1.4046000000000001</v>
          </cell>
          <cell r="X634">
            <v>1</v>
          </cell>
          <cell r="Y634">
            <v>1.1673</v>
          </cell>
          <cell r="Z634">
            <v>1.1673</v>
          </cell>
          <cell r="AA634">
            <v>1.2298</v>
          </cell>
          <cell r="AB634">
            <v>1.3138000000000001</v>
          </cell>
          <cell r="AC634">
            <v>1.2298</v>
          </cell>
          <cell r="AD634">
            <v>1.2298</v>
          </cell>
        </row>
        <row r="635">
          <cell r="O635">
            <v>64.190000000000623</v>
          </cell>
          <cell r="P635">
            <v>64.200000000000628</v>
          </cell>
          <cell r="Q635">
            <v>1.3863000000000001</v>
          </cell>
          <cell r="R635">
            <v>1.3863000000000001</v>
          </cell>
          <cell r="S635">
            <v>1.4053</v>
          </cell>
          <cell r="T635">
            <v>1.4031</v>
          </cell>
          <cell r="U635">
            <v>1.4113</v>
          </cell>
          <cell r="V635">
            <v>1.4031</v>
          </cell>
          <cell r="W635">
            <v>1.4031</v>
          </cell>
          <cell r="X635">
            <v>1</v>
          </cell>
          <cell r="Y635">
            <v>1.1661999999999999</v>
          </cell>
          <cell r="Z635">
            <v>1.1661999999999999</v>
          </cell>
          <cell r="AA635">
            <v>1.2285999999999999</v>
          </cell>
          <cell r="AB635">
            <v>1.3125</v>
          </cell>
          <cell r="AC635">
            <v>1.2285999999999999</v>
          </cell>
          <cell r="AD635">
            <v>1.2285999999999999</v>
          </cell>
        </row>
        <row r="636">
          <cell r="O636">
            <v>64.290000000000617</v>
          </cell>
          <cell r="P636">
            <v>64.300000000000622</v>
          </cell>
          <cell r="Q636">
            <v>1.3847</v>
          </cell>
          <cell r="R636">
            <v>1.3847</v>
          </cell>
          <cell r="S636">
            <v>1.4037999999999999</v>
          </cell>
          <cell r="T636">
            <v>1.4016</v>
          </cell>
          <cell r="U636">
            <v>1.4097999999999999</v>
          </cell>
          <cell r="V636">
            <v>1.4016</v>
          </cell>
          <cell r="W636">
            <v>1.4016</v>
          </cell>
          <cell r="X636">
            <v>1</v>
          </cell>
          <cell r="Y636">
            <v>1.1651</v>
          </cell>
          <cell r="Z636">
            <v>1.1651</v>
          </cell>
          <cell r="AA636">
            <v>1.2275</v>
          </cell>
          <cell r="AB636">
            <v>1.3111999999999999</v>
          </cell>
          <cell r="AC636">
            <v>1.2275</v>
          </cell>
          <cell r="AD636">
            <v>1.2275</v>
          </cell>
        </row>
        <row r="637">
          <cell r="O637">
            <v>64.390000000000612</v>
          </cell>
          <cell r="P637">
            <v>64.400000000000617</v>
          </cell>
          <cell r="Q637">
            <v>1.3831</v>
          </cell>
          <cell r="R637">
            <v>1.3831</v>
          </cell>
          <cell r="S637">
            <v>1.4021999999999999</v>
          </cell>
          <cell r="T637">
            <v>1.4000999999999999</v>
          </cell>
          <cell r="U637">
            <v>1.4083000000000001</v>
          </cell>
          <cell r="V637">
            <v>1.4000999999999999</v>
          </cell>
          <cell r="W637">
            <v>1.4000999999999999</v>
          </cell>
          <cell r="X637">
            <v>1</v>
          </cell>
          <cell r="Y637">
            <v>1.1640999999999999</v>
          </cell>
          <cell r="Z637">
            <v>1.1640999999999999</v>
          </cell>
          <cell r="AA637">
            <v>1.2262999999999999</v>
          </cell>
          <cell r="AB637">
            <v>1.3099000000000001</v>
          </cell>
          <cell r="AC637">
            <v>1.2262999999999999</v>
          </cell>
          <cell r="AD637">
            <v>1.2262999999999999</v>
          </cell>
        </row>
        <row r="638">
          <cell r="O638">
            <v>64.490000000000606</v>
          </cell>
          <cell r="P638">
            <v>64.500000000000611</v>
          </cell>
          <cell r="Q638">
            <v>1.3815999999999999</v>
          </cell>
          <cell r="R638">
            <v>1.3815999999999999</v>
          </cell>
          <cell r="S638">
            <v>1.4007000000000001</v>
          </cell>
          <cell r="T638">
            <v>1.3986000000000001</v>
          </cell>
          <cell r="U638">
            <v>1.4068000000000001</v>
          </cell>
          <cell r="V638">
            <v>1.3986000000000001</v>
          </cell>
          <cell r="W638">
            <v>1.3986000000000001</v>
          </cell>
          <cell r="X638">
            <v>1</v>
          </cell>
          <cell r="Y638">
            <v>1.163</v>
          </cell>
          <cell r="Z638">
            <v>1.163</v>
          </cell>
          <cell r="AA638">
            <v>1.2251000000000001</v>
          </cell>
          <cell r="AB638">
            <v>1.3085</v>
          </cell>
          <cell r="AC638">
            <v>1.2251000000000001</v>
          </cell>
          <cell r="AD638">
            <v>1.2251000000000001</v>
          </cell>
        </row>
        <row r="639">
          <cell r="O639">
            <v>64.5900000000006</v>
          </cell>
          <cell r="P639">
            <v>64.600000000000605</v>
          </cell>
          <cell r="Q639">
            <v>1.38</v>
          </cell>
          <cell r="R639">
            <v>1.38</v>
          </cell>
          <cell r="S639">
            <v>1.3992</v>
          </cell>
          <cell r="T639">
            <v>1.3972</v>
          </cell>
          <cell r="U639">
            <v>1.4053</v>
          </cell>
          <cell r="V639">
            <v>1.3972</v>
          </cell>
          <cell r="W639">
            <v>1.3972</v>
          </cell>
          <cell r="X639">
            <v>1</v>
          </cell>
          <cell r="Y639">
            <v>1.1619999999999999</v>
          </cell>
          <cell r="Z639">
            <v>1.1619999999999999</v>
          </cell>
          <cell r="AA639">
            <v>1.224</v>
          </cell>
          <cell r="AB639">
            <v>1.3071999999999999</v>
          </cell>
          <cell r="AC639">
            <v>1.224</v>
          </cell>
          <cell r="AD639">
            <v>1.224</v>
          </cell>
        </row>
        <row r="640">
          <cell r="O640">
            <v>64.690000000000595</v>
          </cell>
          <cell r="P640">
            <v>64.7000000000006</v>
          </cell>
          <cell r="Q640">
            <v>1.3785000000000001</v>
          </cell>
          <cell r="R640">
            <v>1.3785000000000001</v>
          </cell>
          <cell r="S640">
            <v>1.3976999999999999</v>
          </cell>
          <cell r="T640">
            <v>1.3956999999999999</v>
          </cell>
          <cell r="U640">
            <v>1.4037999999999999</v>
          </cell>
          <cell r="V640">
            <v>1.3956999999999999</v>
          </cell>
          <cell r="W640">
            <v>1.3956999999999999</v>
          </cell>
          <cell r="X640">
            <v>1</v>
          </cell>
          <cell r="Y640">
            <v>1.1609</v>
          </cell>
          <cell r="Z640">
            <v>1.1609</v>
          </cell>
          <cell r="AA640">
            <v>1.2228000000000001</v>
          </cell>
          <cell r="AB640">
            <v>1.3059000000000001</v>
          </cell>
          <cell r="AC640">
            <v>1.2228000000000001</v>
          </cell>
          <cell r="AD640">
            <v>1.2228000000000001</v>
          </cell>
        </row>
        <row r="641">
          <cell r="O641">
            <v>64.790000000000589</v>
          </cell>
          <cell r="P641">
            <v>64.800000000000594</v>
          </cell>
          <cell r="Q641">
            <v>1.3769</v>
          </cell>
          <cell r="R641">
            <v>1.3769</v>
          </cell>
          <cell r="S641">
            <v>1.3960999999999999</v>
          </cell>
          <cell r="T641">
            <v>1.3943000000000001</v>
          </cell>
          <cell r="U641">
            <v>1.4023000000000001</v>
          </cell>
          <cell r="V641">
            <v>1.3943000000000001</v>
          </cell>
          <cell r="W641">
            <v>1.3943000000000001</v>
          </cell>
          <cell r="X641">
            <v>1</v>
          </cell>
          <cell r="Y641">
            <v>1.1598999999999999</v>
          </cell>
          <cell r="Z641">
            <v>1.1598999999999999</v>
          </cell>
          <cell r="AA641">
            <v>1.2217</v>
          </cell>
          <cell r="AB641">
            <v>1.3046</v>
          </cell>
          <cell r="AC641">
            <v>1.2217</v>
          </cell>
          <cell r="AD641">
            <v>1.2217</v>
          </cell>
        </row>
        <row r="642">
          <cell r="O642">
            <v>64.890000000000583</v>
          </cell>
          <cell r="P642">
            <v>64.900000000000588</v>
          </cell>
          <cell r="Q642">
            <v>1.3754</v>
          </cell>
          <cell r="R642">
            <v>1.3754</v>
          </cell>
          <cell r="S642">
            <v>1.3946000000000001</v>
          </cell>
          <cell r="T642">
            <v>1.3928</v>
          </cell>
          <cell r="U642">
            <v>1.4008</v>
          </cell>
          <cell r="V642">
            <v>1.3928</v>
          </cell>
          <cell r="W642">
            <v>1.3928</v>
          </cell>
          <cell r="X642">
            <v>1</v>
          </cell>
          <cell r="Y642">
            <v>1.1588000000000001</v>
          </cell>
          <cell r="Z642">
            <v>1.1588000000000001</v>
          </cell>
          <cell r="AA642">
            <v>1.2204999999999999</v>
          </cell>
          <cell r="AB642">
            <v>1.3032999999999999</v>
          </cell>
          <cell r="AC642">
            <v>1.2204999999999999</v>
          </cell>
          <cell r="AD642">
            <v>1.2204999999999999</v>
          </cell>
        </row>
        <row r="643">
          <cell r="O643">
            <v>64.990000000000578</v>
          </cell>
          <cell r="P643">
            <v>65.000000000000583</v>
          </cell>
          <cell r="Q643">
            <v>1.3738999999999999</v>
          </cell>
          <cell r="R643">
            <v>1.3738999999999999</v>
          </cell>
          <cell r="S643">
            <v>1.3931</v>
          </cell>
          <cell r="T643">
            <v>1.3914</v>
          </cell>
          <cell r="U643">
            <v>1.3994</v>
          </cell>
          <cell r="V643">
            <v>1.3914</v>
          </cell>
          <cell r="W643">
            <v>1.3914</v>
          </cell>
          <cell r="X643">
            <v>1</v>
          </cell>
          <cell r="Y643">
            <v>1.1577999999999999</v>
          </cell>
          <cell r="Z643">
            <v>1.1577999999999999</v>
          </cell>
          <cell r="AA643">
            <v>1.2194</v>
          </cell>
          <cell r="AB643">
            <v>1.302</v>
          </cell>
          <cell r="AC643">
            <v>1.2194</v>
          </cell>
          <cell r="AD643">
            <v>1.2194</v>
          </cell>
        </row>
        <row r="644">
          <cell r="O644">
            <v>65.090000000000572</v>
          </cell>
          <cell r="P644">
            <v>65.100000000000577</v>
          </cell>
          <cell r="Q644">
            <v>1.3724000000000001</v>
          </cell>
          <cell r="R644">
            <v>1.3724000000000001</v>
          </cell>
          <cell r="S644">
            <v>1.3915999999999999</v>
          </cell>
          <cell r="T644">
            <v>1.39</v>
          </cell>
          <cell r="U644">
            <v>1.3978999999999999</v>
          </cell>
          <cell r="V644">
            <v>1.39</v>
          </cell>
          <cell r="W644">
            <v>1.39</v>
          </cell>
          <cell r="X644">
            <v>1</v>
          </cell>
          <cell r="Y644">
            <v>1.1568000000000001</v>
          </cell>
          <cell r="Z644">
            <v>1.1568000000000001</v>
          </cell>
          <cell r="AA644">
            <v>1.2182999999999999</v>
          </cell>
          <cell r="AB644">
            <v>1.3008</v>
          </cell>
          <cell r="AC644">
            <v>1.2182999999999999</v>
          </cell>
          <cell r="AD644">
            <v>1.2182999999999999</v>
          </cell>
        </row>
        <row r="645">
          <cell r="O645">
            <v>65.190000000000566</v>
          </cell>
          <cell r="P645">
            <v>65.200000000000571</v>
          </cell>
          <cell r="Q645">
            <v>1.3709</v>
          </cell>
          <cell r="R645">
            <v>1.3709</v>
          </cell>
          <cell r="S645">
            <v>1.3902000000000001</v>
          </cell>
          <cell r="T645">
            <v>1.3885000000000001</v>
          </cell>
          <cell r="U645">
            <v>1.3965000000000001</v>
          </cell>
          <cell r="V645">
            <v>1.3885000000000001</v>
          </cell>
          <cell r="W645">
            <v>1.3885000000000001</v>
          </cell>
          <cell r="X645">
            <v>1</v>
          </cell>
          <cell r="Y645">
            <v>1.1556999999999999</v>
          </cell>
          <cell r="Z645">
            <v>1.1556999999999999</v>
          </cell>
          <cell r="AA645">
            <v>1.2171000000000001</v>
          </cell>
          <cell r="AB645">
            <v>1.2995000000000001</v>
          </cell>
          <cell r="AC645">
            <v>1.2171000000000001</v>
          </cell>
          <cell r="AD645">
            <v>1.2171000000000001</v>
          </cell>
        </row>
        <row r="646">
          <cell r="O646">
            <v>65.29000000000056</v>
          </cell>
          <cell r="P646">
            <v>65.300000000000566</v>
          </cell>
          <cell r="Q646">
            <v>1.3693</v>
          </cell>
          <cell r="R646">
            <v>1.3693</v>
          </cell>
          <cell r="S646">
            <v>1.3887</v>
          </cell>
          <cell r="T646">
            <v>1.3871</v>
          </cell>
          <cell r="U646">
            <v>1.395</v>
          </cell>
          <cell r="V646">
            <v>1.3871</v>
          </cell>
          <cell r="W646">
            <v>1.3871</v>
          </cell>
          <cell r="X646">
            <v>1</v>
          </cell>
          <cell r="Y646">
            <v>1.1547000000000001</v>
          </cell>
          <cell r="Z646">
            <v>1.1547000000000001</v>
          </cell>
          <cell r="AA646">
            <v>1.216</v>
          </cell>
          <cell r="AB646">
            <v>1.2982</v>
          </cell>
          <cell r="AC646">
            <v>1.216</v>
          </cell>
          <cell r="AD646">
            <v>1.216</v>
          </cell>
        </row>
        <row r="647">
          <cell r="O647">
            <v>65.390000000000555</v>
          </cell>
          <cell r="P647">
            <v>65.40000000000056</v>
          </cell>
          <cell r="Q647">
            <v>1.3677999999999999</v>
          </cell>
          <cell r="R647">
            <v>1.3677999999999999</v>
          </cell>
          <cell r="S647">
            <v>1.3872</v>
          </cell>
          <cell r="T647">
            <v>1.3856999999999999</v>
          </cell>
          <cell r="U647">
            <v>1.3935999999999999</v>
          </cell>
          <cell r="V647">
            <v>1.3856999999999999</v>
          </cell>
          <cell r="W647">
            <v>1.3856999999999999</v>
          </cell>
          <cell r="X647">
            <v>1</v>
          </cell>
          <cell r="Y647">
            <v>1.1536999999999999</v>
          </cell>
          <cell r="Z647">
            <v>1.1536999999999999</v>
          </cell>
          <cell r="AA647">
            <v>1.2149000000000001</v>
          </cell>
          <cell r="AB647">
            <v>1.2969999999999999</v>
          </cell>
          <cell r="AC647">
            <v>1.2149000000000001</v>
          </cell>
          <cell r="AD647">
            <v>1.2149000000000001</v>
          </cell>
        </row>
        <row r="648">
          <cell r="O648">
            <v>65.490000000000549</v>
          </cell>
          <cell r="P648">
            <v>65.500000000000554</v>
          </cell>
          <cell r="Q648">
            <v>1.3664000000000001</v>
          </cell>
          <cell r="R648">
            <v>1.3664000000000001</v>
          </cell>
          <cell r="S648">
            <v>1.3856999999999999</v>
          </cell>
          <cell r="T648">
            <v>1.3843000000000001</v>
          </cell>
          <cell r="U648">
            <v>1.3920999999999999</v>
          </cell>
          <cell r="V648">
            <v>1.3843000000000001</v>
          </cell>
          <cell r="W648">
            <v>1.3843000000000001</v>
          </cell>
          <cell r="X648">
            <v>1</v>
          </cell>
          <cell r="Y648">
            <v>1.1527000000000001</v>
          </cell>
          <cell r="Z648">
            <v>1.1527000000000001</v>
          </cell>
          <cell r="AA648">
            <v>1.2138</v>
          </cell>
          <cell r="AB648">
            <v>1.2957000000000001</v>
          </cell>
          <cell r="AC648">
            <v>1.2138</v>
          </cell>
          <cell r="AD648">
            <v>1.2138</v>
          </cell>
        </row>
        <row r="649">
          <cell r="O649">
            <v>65.590000000000543</v>
          </cell>
          <cell r="P649">
            <v>65.600000000000549</v>
          </cell>
          <cell r="Q649">
            <v>1.3649</v>
          </cell>
          <cell r="R649">
            <v>1.3649</v>
          </cell>
          <cell r="S649">
            <v>1.3843000000000001</v>
          </cell>
          <cell r="T649">
            <v>1.3829</v>
          </cell>
          <cell r="U649">
            <v>1.3907</v>
          </cell>
          <cell r="V649">
            <v>1.3829</v>
          </cell>
          <cell r="W649">
            <v>1.3829</v>
          </cell>
          <cell r="X649">
            <v>1</v>
          </cell>
          <cell r="Y649">
            <v>1.1516999999999999</v>
          </cell>
          <cell r="Z649">
            <v>1.1516999999999999</v>
          </cell>
          <cell r="AA649">
            <v>1.2126999999999999</v>
          </cell>
          <cell r="AB649">
            <v>1.2944</v>
          </cell>
          <cell r="AC649">
            <v>1.2126999999999999</v>
          </cell>
          <cell r="AD649">
            <v>1.2126999999999999</v>
          </cell>
        </row>
        <row r="650">
          <cell r="O650">
            <v>65.690000000000538</v>
          </cell>
          <cell r="P650">
            <v>65.700000000000543</v>
          </cell>
          <cell r="Q650">
            <v>1.3633999999999999</v>
          </cell>
          <cell r="R650">
            <v>1.3633999999999999</v>
          </cell>
          <cell r="S650">
            <v>1.3828</v>
          </cell>
          <cell r="T650">
            <v>1.3815</v>
          </cell>
          <cell r="U650">
            <v>1.3893</v>
          </cell>
          <cell r="V650">
            <v>1.3815</v>
          </cell>
          <cell r="W650">
            <v>1.3815</v>
          </cell>
          <cell r="X650">
            <v>1</v>
          </cell>
          <cell r="Y650">
            <v>1.1507000000000001</v>
          </cell>
          <cell r="Z650">
            <v>1.1507000000000001</v>
          </cell>
          <cell r="AA650">
            <v>1.2116</v>
          </cell>
          <cell r="AB650">
            <v>1.2931999999999999</v>
          </cell>
          <cell r="AC650">
            <v>1.2116</v>
          </cell>
          <cell r="AD650">
            <v>1.2116</v>
          </cell>
        </row>
        <row r="651">
          <cell r="O651">
            <v>65.790000000000532</v>
          </cell>
          <cell r="P651">
            <v>65.800000000000537</v>
          </cell>
          <cell r="Q651">
            <v>1.3619000000000001</v>
          </cell>
          <cell r="R651">
            <v>1.3619000000000001</v>
          </cell>
          <cell r="S651">
            <v>1.3814</v>
          </cell>
          <cell r="T651">
            <v>1.3801000000000001</v>
          </cell>
          <cell r="U651">
            <v>1.3877999999999999</v>
          </cell>
          <cell r="V651">
            <v>1.3801000000000001</v>
          </cell>
          <cell r="W651">
            <v>1.3801000000000001</v>
          </cell>
          <cell r="X651">
            <v>1</v>
          </cell>
          <cell r="Y651">
            <v>1.1496999999999999</v>
          </cell>
          <cell r="Z651">
            <v>1.1496999999999999</v>
          </cell>
          <cell r="AA651">
            <v>1.2104999999999999</v>
          </cell>
          <cell r="AB651">
            <v>1.2919</v>
          </cell>
          <cell r="AC651">
            <v>1.2104999999999999</v>
          </cell>
          <cell r="AD651">
            <v>1.2104999999999999</v>
          </cell>
        </row>
        <row r="652">
          <cell r="O652">
            <v>65.890000000000526</v>
          </cell>
          <cell r="P652">
            <v>65.900000000000531</v>
          </cell>
          <cell r="Q652">
            <v>1.3605</v>
          </cell>
          <cell r="R652">
            <v>1.3605</v>
          </cell>
          <cell r="S652">
            <v>1.3798999999999999</v>
          </cell>
          <cell r="T652">
            <v>1.3787</v>
          </cell>
          <cell r="U652">
            <v>1.3864000000000001</v>
          </cell>
          <cell r="V652">
            <v>1.3787</v>
          </cell>
          <cell r="W652">
            <v>1.3787</v>
          </cell>
          <cell r="X652">
            <v>1</v>
          </cell>
          <cell r="Y652">
            <v>1.1487000000000001</v>
          </cell>
          <cell r="Z652">
            <v>1.1487000000000001</v>
          </cell>
          <cell r="AA652">
            <v>1.2094</v>
          </cell>
          <cell r="AB652">
            <v>1.2907</v>
          </cell>
          <cell r="AC652">
            <v>1.2094</v>
          </cell>
          <cell r="AD652">
            <v>1.2094</v>
          </cell>
        </row>
        <row r="653">
          <cell r="O653">
            <v>65.990000000000521</v>
          </cell>
          <cell r="P653">
            <v>66.000000000000526</v>
          </cell>
          <cell r="Q653">
            <v>1.359</v>
          </cell>
          <cell r="R653">
            <v>1.359</v>
          </cell>
          <cell r="S653">
            <v>1.3785000000000001</v>
          </cell>
          <cell r="T653">
            <v>1.3773</v>
          </cell>
          <cell r="U653">
            <v>1.385</v>
          </cell>
          <cell r="V653">
            <v>1.3773</v>
          </cell>
          <cell r="W653">
            <v>1.3773</v>
          </cell>
          <cell r="X653">
            <v>1</v>
          </cell>
          <cell r="Y653">
            <v>1.1477999999999999</v>
          </cell>
          <cell r="Z653">
            <v>1.1477999999999999</v>
          </cell>
          <cell r="AA653">
            <v>1.2082999999999999</v>
          </cell>
          <cell r="AB653">
            <v>1.2895000000000001</v>
          </cell>
          <cell r="AC653">
            <v>1.2082999999999999</v>
          </cell>
          <cell r="AD653">
            <v>1.2082999999999999</v>
          </cell>
        </row>
        <row r="654">
          <cell r="O654">
            <v>66.090000000000515</v>
          </cell>
          <cell r="P654">
            <v>66.10000000000052</v>
          </cell>
          <cell r="Q654">
            <v>1.3574999999999999</v>
          </cell>
          <cell r="R654">
            <v>1.3574999999999999</v>
          </cell>
          <cell r="S654">
            <v>1.3771</v>
          </cell>
          <cell r="T654">
            <v>1.3758999999999999</v>
          </cell>
          <cell r="U654">
            <v>1.3835999999999999</v>
          </cell>
          <cell r="V654">
            <v>1.3758999999999999</v>
          </cell>
          <cell r="W654">
            <v>1.3758999999999999</v>
          </cell>
          <cell r="X654">
            <v>1</v>
          </cell>
          <cell r="Y654">
            <v>1.1468</v>
          </cell>
          <cell r="Z654">
            <v>1.1468</v>
          </cell>
          <cell r="AA654">
            <v>1.2073</v>
          </cell>
          <cell r="AB654">
            <v>1.2883</v>
          </cell>
          <cell r="AC654">
            <v>1.2073</v>
          </cell>
          <cell r="AD654">
            <v>1.2073</v>
          </cell>
        </row>
        <row r="655">
          <cell r="O655">
            <v>66.190000000000509</v>
          </cell>
          <cell r="P655">
            <v>66.200000000000514</v>
          </cell>
          <cell r="Q655">
            <v>1.3561000000000001</v>
          </cell>
          <cell r="R655">
            <v>1.3561000000000001</v>
          </cell>
          <cell r="S655">
            <v>1.3755999999999999</v>
          </cell>
          <cell r="T655">
            <v>1.3746</v>
          </cell>
          <cell r="U655">
            <v>1.3822000000000001</v>
          </cell>
          <cell r="V655">
            <v>1.3746</v>
          </cell>
          <cell r="W655">
            <v>1.3746</v>
          </cell>
          <cell r="X655">
            <v>1</v>
          </cell>
          <cell r="Y655">
            <v>1.1457999999999999</v>
          </cell>
          <cell r="Z655">
            <v>1.1457999999999999</v>
          </cell>
          <cell r="AA655">
            <v>1.2061999999999999</v>
          </cell>
          <cell r="AB655">
            <v>1.2869999999999999</v>
          </cell>
          <cell r="AC655">
            <v>1.2061999999999999</v>
          </cell>
          <cell r="AD655">
            <v>1.2061999999999999</v>
          </cell>
        </row>
        <row r="656">
          <cell r="O656">
            <v>66.290000000000504</v>
          </cell>
          <cell r="P656">
            <v>66.300000000000509</v>
          </cell>
          <cell r="Q656">
            <v>1.3547</v>
          </cell>
          <cell r="R656">
            <v>1.3547</v>
          </cell>
          <cell r="S656">
            <v>1.3742000000000001</v>
          </cell>
          <cell r="T656">
            <v>1.3732</v>
          </cell>
          <cell r="U656">
            <v>1.3808</v>
          </cell>
          <cell r="V656">
            <v>1.3732</v>
          </cell>
          <cell r="W656">
            <v>1.3732</v>
          </cell>
          <cell r="X656">
            <v>1</v>
          </cell>
          <cell r="Y656">
            <v>1.1449</v>
          </cell>
          <cell r="Z656">
            <v>1.1449</v>
          </cell>
          <cell r="AA656">
            <v>1.2051000000000001</v>
          </cell>
          <cell r="AB656">
            <v>1.2858000000000001</v>
          </cell>
          <cell r="AC656">
            <v>1.2051000000000001</v>
          </cell>
          <cell r="AD656">
            <v>1.2051000000000001</v>
          </cell>
        </row>
        <row r="657">
          <cell r="O657">
            <v>66.390000000000498</v>
          </cell>
          <cell r="P657">
            <v>66.400000000000503</v>
          </cell>
          <cell r="Q657">
            <v>1.3532</v>
          </cell>
          <cell r="R657">
            <v>1.3532</v>
          </cell>
          <cell r="S657">
            <v>1.3728</v>
          </cell>
          <cell r="T657">
            <v>1.3717999999999999</v>
          </cell>
          <cell r="U657">
            <v>1.3794</v>
          </cell>
          <cell r="V657">
            <v>1.3717999999999999</v>
          </cell>
          <cell r="W657">
            <v>1.3717999999999999</v>
          </cell>
          <cell r="X657">
            <v>1</v>
          </cell>
          <cell r="Y657">
            <v>1.1438999999999999</v>
          </cell>
          <cell r="Z657">
            <v>1.1438999999999999</v>
          </cell>
          <cell r="AA657">
            <v>1.2040999999999999</v>
          </cell>
          <cell r="AB657">
            <v>1.2846</v>
          </cell>
          <cell r="AC657">
            <v>1.2040999999999999</v>
          </cell>
          <cell r="AD657">
            <v>1.2040999999999999</v>
          </cell>
        </row>
        <row r="658">
          <cell r="O658">
            <v>66.490000000000492</v>
          </cell>
          <cell r="P658">
            <v>66.500000000000497</v>
          </cell>
          <cell r="Q658">
            <v>1.3517999999999999</v>
          </cell>
          <cell r="R658">
            <v>1.3517999999999999</v>
          </cell>
          <cell r="S658">
            <v>1.3714</v>
          </cell>
          <cell r="T658">
            <v>1.3705000000000001</v>
          </cell>
          <cell r="U658">
            <v>1.3779999999999999</v>
          </cell>
          <cell r="V658">
            <v>1.3705000000000001</v>
          </cell>
          <cell r="W658">
            <v>1.3705000000000001</v>
          </cell>
          <cell r="X658">
            <v>1</v>
          </cell>
          <cell r="Y658">
            <v>1.1429</v>
          </cell>
          <cell r="Z658">
            <v>1.1429</v>
          </cell>
          <cell r="AA658">
            <v>1.2030000000000001</v>
          </cell>
          <cell r="AB658">
            <v>1.2834000000000001</v>
          </cell>
          <cell r="AC658">
            <v>1.2030000000000001</v>
          </cell>
          <cell r="AD658">
            <v>1.2030000000000001</v>
          </cell>
        </row>
        <row r="659">
          <cell r="O659">
            <v>66.590000000000487</v>
          </cell>
          <cell r="P659">
            <v>66.600000000000492</v>
          </cell>
          <cell r="Q659">
            <v>1.3504</v>
          </cell>
          <cell r="R659">
            <v>1.3504</v>
          </cell>
          <cell r="S659">
            <v>1.37</v>
          </cell>
          <cell r="T659">
            <v>1.3691</v>
          </cell>
          <cell r="U659">
            <v>1.3767</v>
          </cell>
          <cell r="V659">
            <v>1.3691</v>
          </cell>
          <cell r="W659">
            <v>1.3691</v>
          </cell>
          <cell r="X659">
            <v>1</v>
          </cell>
          <cell r="Y659">
            <v>1.1419999999999999</v>
          </cell>
          <cell r="Z659">
            <v>1.1419999999999999</v>
          </cell>
          <cell r="AA659">
            <v>1.202</v>
          </cell>
          <cell r="AB659">
            <v>1.2822</v>
          </cell>
          <cell r="AC659">
            <v>1.202</v>
          </cell>
          <cell r="AD659">
            <v>1.202</v>
          </cell>
        </row>
        <row r="660">
          <cell r="O660">
            <v>66.690000000000481</v>
          </cell>
          <cell r="P660">
            <v>66.700000000000486</v>
          </cell>
          <cell r="Q660">
            <v>1.349</v>
          </cell>
          <cell r="R660">
            <v>1.349</v>
          </cell>
          <cell r="S660">
            <v>1.3686</v>
          </cell>
          <cell r="T660">
            <v>1.3677999999999999</v>
          </cell>
          <cell r="U660">
            <v>1.3753</v>
          </cell>
          <cell r="V660">
            <v>1.3677999999999999</v>
          </cell>
          <cell r="W660">
            <v>1.3677999999999999</v>
          </cell>
          <cell r="X660">
            <v>1</v>
          </cell>
          <cell r="Y660">
            <v>1.1411</v>
          </cell>
          <cell r="Z660">
            <v>1.1411</v>
          </cell>
          <cell r="AA660">
            <v>1.2009000000000001</v>
          </cell>
          <cell r="AB660">
            <v>1.2809999999999999</v>
          </cell>
          <cell r="AC660">
            <v>1.2009000000000001</v>
          </cell>
          <cell r="AD660">
            <v>1.2009000000000001</v>
          </cell>
        </row>
        <row r="661">
          <cell r="O661">
            <v>66.790000000000475</v>
          </cell>
          <cell r="P661">
            <v>66.80000000000048</v>
          </cell>
          <cell r="Q661">
            <v>1.3474999999999999</v>
          </cell>
          <cell r="R661">
            <v>1.3474999999999999</v>
          </cell>
          <cell r="S661">
            <v>1.3672</v>
          </cell>
          <cell r="T661">
            <v>1.3665</v>
          </cell>
          <cell r="U661">
            <v>1.3738999999999999</v>
          </cell>
          <cell r="V661">
            <v>1.3665</v>
          </cell>
          <cell r="W661">
            <v>1.3665</v>
          </cell>
          <cell r="X661">
            <v>1</v>
          </cell>
          <cell r="Y661">
            <v>1.1400999999999999</v>
          </cell>
          <cell r="Z661">
            <v>1.1400999999999999</v>
          </cell>
          <cell r="AA661">
            <v>1.1999</v>
          </cell>
          <cell r="AB661">
            <v>1.2798</v>
          </cell>
          <cell r="AC661">
            <v>1.1999</v>
          </cell>
          <cell r="AD661">
            <v>1.1999</v>
          </cell>
        </row>
        <row r="662">
          <cell r="O662">
            <v>66.89000000000047</v>
          </cell>
          <cell r="P662">
            <v>66.900000000000475</v>
          </cell>
          <cell r="Q662">
            <v>1.3461000000000001</v>
          </cell>
          <cell r="R662">
            <v>1.3461000000000001</v>
          </cell>
          <cell r="S662">
            <v>1.3657999999999999</v>
          </cell>
          <cell r="T662">
            <v>1.3651</v>
          </cell>
          <cell r="U662">
            <v>1.3726</v>
          </cell>
          <cell r="V662">
            <v>1.3651</v>
          </cell>
          <cell r="W662">
            <v>1.3651</v>
          </cell>
          <cell r="X662">
            <v>1</v>
          </cell>
          <cell r="Y662">
            <v>1.1392</v>
          </cell>
          <cell r="Z662">
            <v>1.1392</v>
          </cell>
          <cell r="AA662">
            <v>1.1988000000000001</v>
          </cell>
          <cell r="AB662">
            <v>1.2786</v>
          </cell>
          <cell r="AC662">
            <v>1.1988000000000001</v>
          </cell>
          <cell r="AD662">
            <v>1.1988000000000001</v>
          </cell>
        </row>
        <row r="663">
          <cell r="O663">
            <v>66.990000000000464</v>
          </cell>
          <cell r="P663">
            <v>67.000000000000469</v>
          </cell>
          <cell r="Q663">
            <v>1.3447</v>
          </cell>
          <cell r="R663">
            <v>1.3447</v>
          </cell>
          <cell r="S663">
            <v>1.3644000000000001</v>
          </cell>
          <cell r="T663">
            <v>1.3637999999999999</v>
          </cell>
          <cell r="U663">
            <v>1.3712</v>
          </cell>
          <cell r="V663">
            <v>1.3637999999999999</v>
          </cell>
          <cell r="W663">
            <v>1.3637999999999999</v>
          </cell>
          <cell r="X663">
            <v>1</v>
          </cell>
          <cell r="Y663">
            <v>1.1383000000000001</v>
          </cell>
          <cell r="Z663">
            <v>1.1383000000000001</v>
          </cell>
          <cell r="AA663">
            <v>1.1978</v>
          </cell>
          <cell r="AB663">
            <v>1.2774000000000001</v>
          </cell>
          <cell r="AC663">
            <v>1.1978</v>
          </cell>
          <cell r="AD663">
            <v>1.1978</v>
          </cell>
        </row>
        <row r="664">
          <cell r="O664">
            <v>67.090000000000458</v>
          </cell>
          <cell r="P664">
            <v>67.100000000000463</v>
          </cell>
          <cell r="Q664">
            <v>1.3433999999999999</v>
          </cell>
          <cell r="R664">
            <v>1.3433999999999999</v>
          </cell>
          <cell r="S664">
            <v>1.3631</v>
          </cell>
          <cell r="T664">
            <v>1.3625</v>
          </cell>
          <cell r="U664">
            <v>1.3698999999999999</v>
          </cell>
          <cell r="V664">
            <v>1.3625</v>
          </cell>
          <cell r="W664">
            <v>1.3625</v>
          </cell>
          <cell r="X664">
            <v>1</v>
          </cell>
          <cell r="Y664">
            <v>1.1373</v>
          </cell>
          <cell r="Z664">
            <v>1.1373</v>
          </cell>
          <cell r="AA664">
            <v>1.1968000000000001</v>
          </cell>
          <cell r="AB664">
            <v>1.2763</v>
          </cell>
          <cell r="AC664">
            <v>1.1968000000000001</v>
          </cell>
          <cell r="AD664">
            <v>1.1968000000000001</v>
          </cell>
        </row>
        <row r="665">
          <cell r="O665">
            <v>67.190000000000452</v>
          </cell>
          <cell r="P665">
            <v>67.200000000000458</v>
          </cell>
          <cell r="Q665">
            <v>1.3420000000000001</v>
          </cell>
          <cell r="R665">
            <v>1.3420000000000001</v>
          </cell>
          <cell r="S665">
            <v>1.3616999999999999</v>
          </cell>
          <cell r="T665">
            <v>1.3612</v>
          </cell>
          <cell r="U665">
            <v>1.3685</v>
          </cell>
          <cell r="V665">
            <v>1.3612</v>
          </cell>
          <cell r="W665">
            <v>1.3612</v>
          </cell>
          <cell r="X665">
            <v>1</v>
          </cell>
          <cell r="Y665">
            <v>1.1364000000000001</v>
          </cell>
          <cell r="Z665">
            <v>1.1364000000000001</v>
          </cell>
          <cell r="AA665">
            <v>1.1958</v>
          </cell>
          <cell r="AB665">
            <v>1.2750999999999999</v>
          </cell>
          <cell r="AC665">
            <v>1.1958</v>
          </cell>
          <cell r="AD665">
            <v>1.1958</v>
          </cell>
        </row>
        <row r="666">
          <cell r="O666">
            <v>67.290000000000447</v>
          </cell>
          <cell r="P666">
            <v>67.300000000000452</v>
          </cell>
          <cell r="Q666">
            <v>1.3406</v>
          </cell>
          <cell r="R666">
            <v>1.3406</v>
          </cell>
          <cell r="S666">
            <v>1.3603000000000001</v>
          </cell>
          <cell r="T666">
            <v>1.3599000000000001</v>
          </cell>
          <cell r="U666">
            <v>1.3672</v>
          </cell>
          <cell r="V666">
            <v>1.3599000000000001</v>
          </cell>
          <cell r="W666">
            <v>1.3599000000000001</v>
          </cell>
          <cell r="X666">
            <v>1</v>
          </cell>
          <cell r="Y666">
            <v>1.1355</v>
          </cell>
          <cell r="Z666">
            <v>1.1355</v>
          </cell>
          <cell r="AA666">
            <v>1.1947000000000001</v>
          </cell>
          <cell r="AB666">
            <v>1.2739</v>
          </cell>
          <cell r="AC666">
            <v>1.1947000000000001</v>
          </cell>
          <cell r="AD666">
            <v>1.1947000000000001</v>
          </cell>
        </row>
        <row r="667">
          <cell r="O667">
            <v>67.390000000000441</v>
          </cell>
          <cell r="P667">
            <v>67.400000000000446</v>
          </cell>
          <cell r="Q667">
            <v>1.3391999999999999</v>
          </cell>
          <cell r="R667">
            <v>1.3391999999999999</v>
          </cell>
          <cell r="S667">
            <v>1.359</v>
          </cell>
          <cell r="T667">
            <v>1.3586</v>
          </cell>
          <cell r="U667">
            <v>1.3658999999999999</v>
          </cell>
          <cell r="V667">
            <v>1.3586</v>
          </cell>
          <cell r="W667">
            <v>1.3586</v>
          </cell>
          <cell r="X667">
            <v>1</v>
          </cell>
          <cell r="Y667">
            <v>1.1346000000000001</v>
          </cell>
          <cell r="Z667">
            <v>1.1346000000000001</v>
          </cell>
          <cell r="AA667">
            <v>1.1937</v>
          </cell>
          <cell r="AB667">
            <v>1.2727999999999999</v>
          </cell>
          <cell r="AC667">
            <v>1.1937</v>
          </cell>
          <cell r="AD667">
            <v>1.1937</v>
          </cell>
        </row>
        <row r="668">
          <cell r="O668">
            <v>67.490000000000435</v>
          </cell>
          <cell r="P668">
            <v>67.500000000000441</v>
          </cell>
          <cell r="Q668">
            <v>1.3378000000000001</v>
          </cell>
          <cell r="R668">
            <v>1.3378000000000001</v>
          </cell>
          <cell r="S668">
            <v>1.3575999999999999</v>
          </cell>
          <cell r="T668">
            <v>1.3573</v>
          </cell>
          <cell r="U668">
            <v>1.3645</v>
          </cell>
          <cell r="V668">
            <v>1.3573</v>
          </cell>
          <cell r="W668">
            <v>1.3573</v>
          </cell>
          <cell r="X668">
            <v>1</v>
          </cell>
          <cell r="Y668">
            <v>1.1336999999999999</v>
          </cell>
          <cell r="Z668">
            <v>1.1336999999999999</v>
          </cell>
          <cell r="AA668">
            <v>1.1927000000000001</v>
          </cell>
          <cell r="AB668">
            <v>1.2716000000000001</v>
          </cell>
          <cell r="AC668">
            <v>1.1927000000000001</v>
          </cell>
          <cell r="AD668">
            <v>1.1927000000000001</v>
          </cell>
        </row>
        <row r="669">
          <cell r="O669">
            <v>67.59000000000043</v>
          </cell>
          <cell r="P669">
            <v>67.600000000000435</v>
          </cell>
          <cell r="Q669">
            <v>1.3365</v>
          </cell>
          <cell r="R669">
            <v>1.3365</v>
          </cell>
          <cell r="S669">
            <v>1.3563000000000001</v>
          </cell>
          <cell r="T669">
            <v>1.3560000000000001</v>
          </cell>
          <cell r="U669">
            <v>1.3632</v>
          </cell>
          <cell r="V669">
            <v>1.3560000000000001</v>
          </cell>
          <cell r="W669">
            <v>1.3560000000000001</v>
          </cell>
          <cell r="X669">
            <v>1</v>
          </cell>
          <cell r="Y669">
            <v>1.1328</v>
          </cell>
          <cell r="Z669">
            <v>1.1328</v>
          </cell>
          <cell r="AA669">
            <v>1.1917</v>
          </cell>
          <cell r="AB669">
            <v>1.2705</v>
          </cell>
          <cell r="AC669">
            <v>1.1917</v>
          </cell>
          <cell r="AD669">
            <v>1.1917</v>
          </cell>
        </row>
        <row r="670">
          <cell r="O670">
            <v>67.690000000000424</v>
          </cell>
          <cell r="P670">
            <v>67.700000000000429</v>
          </cell>
          <cell r="Q670">
            <v>1.3351</v>
          </cell>
          <cell r="R670">
            <v>1.3351</v>
          </cell>
          <cell r="S670">
            <v>1.355</v>
          </cell>
          <cell r="T670">
            <v>1.3547</v>
          </cell>
          <cell r="U670">
            <v>1.3619000000000001</v>
          </cell>
          <cell r="V670">
            <v>1.3547</v>
          </cell>
          <cell r="W670">
            <v>1.3547</v>
          </cell>
          <cell r="X670">
            <v>1</v>
          </cell>
          <cell r="Y670">
            <v>1.1318999999999999</v>
          </cell>
          <cell r="Z670">
            <v>1.1318999999999999</v>
          </cell>
          <cell r="AA670">
            <v>1.1907000000000001</v>
          </cell>
          <cell r="AB670">
            <v>1.2693000000000001</v>
          </cell>
          <cell r="AC670">
            <v>1.1907000000000001</v>
          </cell>
          <cell r="AD670">
            <v>1.1907000000000001</v>
          </cell>
        </row>
        <row r="671">
          <cell r="O671">
            <v>67.790000000000418</v>
          </cell>
          <cell r="P671">
            <v>67.800000000000423</v>
          </cell>
          <cell r="Q671">
            <v>1.3338000000000001</v>
          </cell>
          <cell r="R671">
            <v>1.3338000000000001</v>
          </cell>
          <cell r="S671">
            <v>1.3535999999999999</v>
          </cell>
          <cell r="T671">
            <v>1.3533999999999999</v>
          </cell>
          <cell r="U671">
            <v>1.3606</v>
          </cell>
          <cell r="V671">
            <v>1.3533999999999999</v>
          </cell>
          <cell r="W671">
            <v>1.3533999999999999</v>
          </cell>
          <cell r="X671">
            <v>1</v>
          </cell>
          <cell r="Y671">
            <v>1.131</v>
          </cell>
          <cell r="Z671">
            <v>1.131</v>
          </cell>
          <cell r="AA671">
            <v>1.1897</v>
          </cell>
          <cell r="AB671">
            <v>1.2682</v>
          </cell>
          <cell r="AC671">
            <v>1.1897</v>
          </cell>
          <cell r="AD671">
            <v>1.1897</v>
          </cell>
        </row>
        <row r="672">
          <cell r="O672">
            <v>67.890000000000413</v>
          </cell>
          <cell r="P672">
            <v>67.900000000000418</v>
          </cell>
          <cell r="Q672">
            <v>1.3324</v>
          </cell>
          <cell r="R672">
            <v>1.3324</v>
          </cell>
          <cell r="S672">
            <v>1.3523000000000001</v>
          </cell>
          <cell r="T672">
            <v>1.3521000000000001</v>
          </cell>
          <cell r="U672">
            <v>1.3593</v>
          </cell>
          <cell r="V672">
            <v>1.3521000000000001</v>
          </cell>
          <cell r="W672">
            <v>1.3521000000000001</v>
          </cell>
          <cell r="X672">
            <v>1</v>
          </cell>
          <cell r="Y672">
            <v>1.1301000000000001</v>
          </cell>
          <cell r="Z672">
            <v>1.1301000000000001</v>
          </cell>
          <cell r="AA672">
            <v>1.1887000000000001</v>
          </cell>
          <cell r="AB672">
            <v>1.2669999999999999</v>
          </cell>
          <cell r="AC672">
            <v>1.1887000000000001</v>
          </cell>
          <cell r="AD672">
            <v>1.1887000000000001</v>
          </cell>
        </row>
        <row r="673">
          <cell r="O673">
            <v>67.990000000000407</v>
          </cell>
          <cell r="P673">
            <v>68.000000000000412</v>
          </cell>
          <cell r="Q673">
            <v>1.3310999999999999</v>
          </cell>
          <cell r="R673">
            <v>1.3310999999999999</v>
          </cell>
          <cell r="S673">
            <v>1.351</v>
          </cell>
          <cell r="T673">
            <v>1.3508</v>
          </cell>
          <cell r="U673">
            <v>1.3580000000000001</v>
          </cell>
          <cell r="V673">
            <v>1.3508</v>
          </cell>
          <cell r="W673">
            <v>1.3508</v>
          </cell>
          <cell r="X673">
            <v>1</v>
          </cell>
          <cell r="Y673">
            <v>1.1293</v>
          </cell>
          <cell r="Z673">
            <v>1.1293</v>
          </cell>
          <cell r="AA673">
            <v>1.1878</v>
          </cell>
          <cell r="AB673">
            <v>1.2659</v>
          </cell>
          <cell r="AC673">
            <v>1.1878</v>
          </cell>
          <cell r="AD673">
            <v>1.1878</v>
          </cell>
        </row>
        <row r="674">
          <cell r="O674">
            <v>68.090000000000401</v>
          </cell>
          <cell r="P674">
            <v>68.100000000000406</v>
          </cell>
          <cell r="Q674">
            <v>1.3298000000000001</v>
          </cell>
          <cell r="R674">
            <v>1.3298000000000001</v>
          </cell>
          <cell r="S674">
            <v>1.3495999999999999</v>
          </cell>
          <cell r="T674">
            <v>1.3495999999999999</v>
          </cell>
          <cell r="U674">
            <v>1.3567</v>
          </cell>
          <cell r="V674">
            <v>1.3495999999999999</v>
          </cell>
          <cell r="W674">
            <v>1.3495999999999999</v>
          </cell>
          <cell r="X674">
            <v>1</v>
          </cell>
          <cell r="Y674">
            <v>1.1284000000000001</v>
          </cell>
          <cell r="Z674">
            <v>1.1284000000000001</v>
          </cell>
          <cell r="AA674">
            <v>1.1868000000000001</v>
          </cell>
          <cell r="AB674">
            <v>1.2647999999999999</v>
          </cell>
          <cell r="AC674">
            <v>1.1868000000000001</v>
          </cell>
          <cell r="AD674">
            <v>1.1868000000000001</v>
          </cell>
        </row>
        <row r="675">
          <cell r="O675">
            <v>68.190000000000396</v>
          </cell>
          <cell r="P675">
            <v>68.200000000000401</v>
          </cell>
          <cell r="Q675">
            <v>1.3284</v>
          </cell>
          <cell r="R675">
            <v>1.3284</v>
          </cell>
          <cell r="S675">
            <v>1.3483000000000001</v>
          </cell>
          <cell r="T675">
            <v>1.3483000000000001</v>
          </cell>
          <cell r="U675">
            <v>1.3553999999999999</v>
          </cell>
          <cell r="V675">
            <v>1.3483000000000001</v>
          </cell>
          <cell r="W675">
            <v>1.3483000000000001</v>
          </cell>
          <cell r="X675">
            <v>1</v>
          </cell>
          <cell r="Y675">
            <v>1.1274999999999999</v>
          </cell>
          <cell r="Z675">
            <v>1.1274999999999999</v>
          </cell>
          <cell r="AA675">
            <v>1.1858</v>
          </cell>
          <cell r="AB675">
            <v>1.2637</v>
          </cell>
          <cell r="AC675">
            <v>1.1858</v>
          </cell>
          <cell r="AD675">
            <v>1.1858</v>
          </cell>
        </row>
        <row r="676">
          <cell r="O676">
            <v>68.29000000000039</v>
          </cell>
          <cell r="P676">
            <v>68.300000000000395</v>
          </cell>
          <cell r="Q676">
            <v>1.3270999999999999</v>
          </cell>
          <cell r="R676">
            <v>1.3270999999999999</v>
          </cell>
          <cell r="S676">
            <v>1.347</v>
          </cell>
          <cell r="T676">
            <v>1.347</v>
          </cell>
          <cell r="U676">
            <v>1.3541000000000001</v>
          </cell>
          <cell r="V676">
            <v>1.347</v>
          </cell>
          <cell r="W676">
            <v>1.347</v>
          </cell>
          <cell r="X676">
            <v>1</v>
          </cell>
          <cell r="Y676">
            <v>1.1267</v>
          </cell>
          <cell r="Z676">
            <v>1.1267</v>
          </cell>
          <cell r="AA676">
            <v>1.1848000000000001</v>
          </cell>
          <cell r="AB676">
            <v>1.2625</v>
          </cell>
          <cell r="AC676">
            <v>1.1848000000000001</v>
          </cell>
          <cell r="AD676">
            <v>1.1848000000000001</v>
          </cell>
        </row>
        <row r="677">
          <cell r="O677">
            <v>68.390000000000384</v>
          </cell>
          <cell r="P677">
            <v>68.400000000000389</v>
          </cell>
          <cell r="Q677">
            <v>1.3258000000000001</v>
          </cell>
          <cell r="R677">
            <v>1.3258000000000001</v>
          </cell>
          <cell r="S677">
            <v>1.3456999999999999</v>
          </cell>
          <cell r="T677">
            <v>1.3458000000000001</v>
          </cell>
          <cell r="U677">
            <v>1.3528</v>
          </cell>
          <cell r="V677">
            <v>1.3458000000000001</v>
          </cell>
          <cell r="W677">
            <v>1.3458000000000001</v>
          </cell>
          <cell r="X677">
            <v>1</v>
          </cell>
          <cell r="Y677">
            <v>1.1257999999999999</v>
          </cell>
          <cell r="Z677">
            <v>1.1257999999999999</v>
          </cell>
          <cell r="AA677">
            <v>1.1839</v>
          </cell>
          <cell r="AB677">
            <v>1.2614000000000001</v>
          </cell>
          <cell r="AC677">
            <v>1.1839</v>
          </cell>
          <cell r="AD677">
            <v>1.1839</v>
          </cell>
        </row>
        <row r="678">
          <cell r="O678">
            <v>68.490000000000379</v>
          </cell>
          <cell r="P678">
            <v>68.500000000000384</v>
          </cell>
          <cell r="Q678">
            <v>1.3245</v>
          </cell>
          <cell r="R678">
            <v>1.3245</v>
          </cell>
          <cell r="S678">
            <v>1.3444</v>
          </cell>
          <cell r="T678">
            <v>1.3445</v>
          </cell>
          <cell r="U678">
            <v>1.3515999999999999</v>
          </cell>
          <cell r="V678">
            <v>1.3445</v>
          </cell>
          <cell r="W678">
            <v>1.3445</v>
          </cell>
          <cell r="X678">
            <v>1</v>
          </cell>
          <cell r="Y678">
            <v>1.1249</v>
          </cell>
          <cell r="Z678">
            <v>1.1249</v>
          </cell>
          <cell r="AA678">
            <v>1.1829000000000001</v>
          </cell>
          <cell r="AB678">
            <v>1.2603</v>
          </cell>
          <cell r="AC678">
            <v>1.1829000000000001</v>
          </cell>
          <cell r="AD678">
            <v>1.1829000000000001</v>
          </cell>
        </row>
        <row r="679">
          <cell r="O679">
            <v>68.590000000000373</v>
          </cell>
          <cell r="P679">
            <v>68.600000000000378</v>
          </cell>
          <cell r="Q679">
            <v>1.3231999999999999</v>
          </cell>
          <cell r="R679">
            <v>1.3231999999999999</v>
          </cell>
          <cell r="S679">
            <v>1.3431</v>
          </cell>
          <cell r="T679">
            <v>1.3432999999999999</v>
          </cell>
          <cell r="U679">
            <v>1.3503000000000001</v>
          </cell>
          <cell r="V679">
            <v>1.3432999999999999</v>
          </cell>
          <cell r="W679">
            <v>1.3432999999999999</v>
          </cell>
          <cell r="X679">
            <v>1</v>
          </cell>
          <cell r="Y679">
            <v>1.1241000000000001</v>
          </cell>
          <cell r="Z679">
            <v>1.1241000000000001</v>
          </cell>
          <cell r="AA679">
            <v>1.1819</v>
          </cell>
          <cell r="AB679">
            <v>1.2592000000000001</v>
          </cell>
          <cell r="AC679">
            <v>1.1819</v>
          </cell>
          <cell r="AD679">
            <v>1.1819</v>
          </cell>
        </row>
        <row r="680">
          <cell r="O680">
            <v>68.690000000000367</v>
          </cell>
          <cell r="P680">
            <v>68.700000000000372</v>
          </cell>
          <cell r="Q680">
            <v>1.3219000000000001</v>
          </cell>
          <cell r="R680">
            <v>1.3219000000000001</v>
          </cell>
          <cell r="S680">
            <v>1.3418000000000001</v>
          </cell>
          <cell r="T680">
            <v>1.3421000000000001</v>
          </cell>
          <cell r="U680">
            <v>1.349</v>
          </cell>
          <cell r="V680">
            <v>1.3421000000000001</v>
          </cell>
          <cell r="W680">
            <v>1.3421000000000001</v>
          </cell>
          <cell r="X680">
            <v>1</v>
          </cell>
          <cell r="Y680">
            <v>1.1232</v>
          </cell>
          <cell r="Z680">
            <v>1.1232</v>
          </cell>
          <cell r="AA680">
            <v>1.181</v>
          </cell>
          <cell r="AB680">
            <v>1.2581</v>
          </cell>
          <cell r="AC680">
            <v>1.181</v>
          </cell>
          <cell r="AD680">
            <v>1.181</v>
          </cell>
        </row>
        <row r="681">
          <cell r="O681">
            <v>68.790000000000362</v>
          </cell>
          <cell r="P681">
            <v>68.800000000000367</v>
          </cell>
          <cell r="Q681">
            <v>1.3206</v>
          </cell>
          <cell r="R681">
            <v>1.3206</v>
          </cell>
          <cell r="S681">
            <v>1.3406</v>
          </cell>
          <cell r="T681">
            <v>1.3408</v>
          </cell>
          <cell r="U681">
            <v>1.3478000000000001</v>
          </cell>
          <cell r="V681">
            <v>1.3408</v>
          </cell>
          <cell r="W681">
            <v>1.3408</v>
          </cell>
          <cell r="X681">
            <v>1</v>
          </cell>
          <cell r="Y681">
            <v>1.1224000000000001</v>
          </cell>
          <cell r="Z681">
            <v>1.1224000000000001</v>
          </cell>
          <cell r="AA681">
            <v>1.18</v>
          </cell>
          <cell r="AB681">
            <v>1.2569999999999999</v>
          </cell>
          <cell r="AC681">
            <v>1.18</v>
          </cell>
          <cell r="AD681">
            <v>1.18</v>
          </cell>
        </row>
        <row r="682">
          <cell r="O682">
            <v>68.890000000000356</v>
          </cell>
          <cell r="P682">
            <v>68.900000000000361</v>
          </cell>
          <cell r="Q682">
            <v>1.3192999999999999</v>
          </cell>
          <cell r="R682">
            <v>1.3192999999999999</v>
          </cell>
          <cell r="S682">
            <v>1.3392999999999999</v>
          </cell>
          <cell r="T682">
            <v>1.3395999999999999</v>
          </cell>
          <cell r="U682">
            <v>1.3465</v>
          </cell>
          <cell r="V682">
            <v>1.3395999999999999</v>
          </cell>
          <cell r="W682">
            <v>1.3395999999999999</v>
          </cell>
          <cell r="X682">
            <v>1</v>
          </cell>
          <cell r="Y682">
            <v>1.1215999999999999</v>
          </cell>
          <cell r="Z682">
            <v>1.1215999999999999</v>
          </cell>
          <cell r="AA682">
            <v>1.1791</v>
          </cell>
          <cell r="AB682">
            <v>1.2559</v>
          </cell>
          <cell r="AC682">
            <v>1.1791</v>
          </cell>
          <cell r="AD682">
            <v>1.1791</v>
          </cell>
        </row>
        <row r="683">
          <cell r="O683">
            <v>68.99000000000035</v>
          </cell>
          <cell r="P683">
            <v>69.000000000000355</v>
          </cell>
          <cell r="Q683">
            <v>1.3180000000000001</v>
          </cell>
          <cell r="R683">
            <v>1.3180000000000001</v>
          </cell>
          <cell r="S683">
            <v>1.3380000000000001</v>
          </cell>
          <cell r="T683">
            <v>1.3384</v>
          </cell>
          <cell r="U683">
            <v>1.3452999999999999</v>
          </cell>
          <cell r="V683">
            <v>1.3384</v>
          </cell>
          <cell r="W683">
            <v>1.3384</v>
          </cell>
          <cell r="X683">
            <v>1</v>
          </cell>
          <cell r="Y683">
            <v>1.1207</v>
          </cell>
          <cell r="Z683">
            <v>1.1207</v>
          </cell>
          <cell r="AA683">
            <v>1.1781999999999999</v>
          </cell>
          <cell r="AB683">
            <v>1.2548999999999999</v>
          </cell>
          <cell r="AC683">
            <v>1.1781999999999999</v>
          </cell>
          <cell r="AD683">
            <v>1.1781999999999999</v>
          </cell>
        </row>
        <row r="684">
          <cell r="O684">
            <v>69.090000000000344</v>
          </cell>
          <cell r="P684">
            <v>69.10000000000035</v>
          </cell>
          <cell r="Q684">
            <v>1.3167</v>
          </cell>
          <cell r="R684">
            <v>1.3167</v>
          </cell>
          <cell r="S684">
            <v>1.3368</v>
          </cell>
          <cell r="T684">
            <v>1.3371</v>
          </cell>
          <cell r="U684">
            <v>1.3440000000000001</v>
          </cell>
          <cell r="V684">
            <v>1.3371</v>
          </cell>
          <cell r="W684">
            <v>1.3371</v>
          </cell>
          <cell r="X684">
            <v>1</v>
          </cell>
          <cell r="Y684">
            <v>1.1198999999999999</v>
          </cell>
          <cell r="Z684">
            <v>1.1198999999999999</v>
          </cell>
          <cell r="AA684">
            <v>1.1772</v>
          </cell>
          <cell r="AB684">
            <v>1.2538</v>
          </cell>
          <cell r="AC684">
            <v>1.1772</v>
          </cell>
          <cell r="AD684">
            <v>1.1772</v>
          </cell>
        </row>
        <row r="685">
          <cell r="O685">
            <v>69.190000000000339</v>
          </cell>
          <cell r="P685">
            <v>69.200000000000344</v>
          </cell>
          <cell r="Q685">
            <v>1.3153999999999999</v>
          </cell>
          <cell r="R685">
            <v>1.3153999999999999</v>
          </cell>
          <cell r="S685">
            <v>1.3354999999999999</v>
          </cell>
          <cell r="T685">
            <v>1.3359000000000001</v>
          </cell>
          <cell r="U685">
            <v>1.3428</v>
          </cell>
          <cell r="V685">
            <v>1.3359000000000001</v>
          </cell>
          <cell r="W685">
            <v>1.3359000000000001</v>
          </cell>
          <cell r="X685">
            <v>1</v>
          </cell>
          <cell r="Y685">
            <v>1.1191</v>
          </cell>
          <cell r="Z685">
            <v>1.1191</v>
          </cell>
          <cell r="AA685">
            <v>1.1762999999999999</v>
          </cell>
          <cell r="AB685">
            <v>1.2526999999999999</v>
          </cell>
          <cell r="AC685">
            <v>1.1762999999999999</v>
          </cell>
          <cell r="AD685">
            <v>1.1762999999999999</v>
          </cell>
        </row>
        <row r="686">
          <cell r="O686">
            <v>69.290000000000333</v>
          </cell>
          <cell r="P686">
            <v>69.300000000000338</v>
          </cell>
          <cell r="Q686">
            <v>1.3142</v>
          </cell>
          <cell r="R686">
            <v>1.3142</v>
          </cell>
          <cell r="S686">
            <v>1.3342000000000001</v>
          </cell>
          <cell r="T686">
            <v>1.3347</v>
          </cell>
          <cell r="U686">
            <v>1.3414999999999999</v>
          </cell>
          <cell r="V686">
            <v>1.3347</v>
          </cell>
          <cell r="W686">
            <v>1.3347</v>
          </cell>
          <cell r="X686">
            <v>1</v>
          </cell>
          <cell r="Y686">
            <v>1.1183000000000001</v>
          </cell>
          <cell r="Z686">
            <v>1.1183000000000001</v>
          </cell>
          <cell r="AA686">
            <v>1.1754</v>
          </cell>
          <cell r="AB686">
            <v>1.2516</v>
          </cell>
          <cell r="AC686">
            <v>1.1754</v>
          </cell>
          <cell r="AD686">
            <v>1.1754</v>
          </cell>
        </row>
        <row r="687">
          <cell r="O687">
            <v>69.390000000000327</v>
          </cell>
          <cell r="P687">
            <v>69.400000000000333</v>
          </cell>
          <cell r="Q687">
            <v>1.3129</v>
          </cell>
          <cell r="R687">
            <v>1.3129</v>
          </cell>
          <cell r="S687">
            <v>1.333</v>
          </cell>
          <cell r="T687">
            <v>1.3334999999999999</v>
          </cell>
          <cell r="U687">
            <v>1.3403</v>
          </cell>
          <cell r="V687">
            <v>1.3334999999999999</v>
          </cell>
          <cell r="W687">
            <v>1.3334999999999999</v>
          </cell>
          <cell r="X687">
            <v>1</v>
          </cell>
          <cell r="Y687">
            <v>1.1174999999999999</v>
          </cell>
          <cell r="Z687">
            <v>1.1174999999999999</v>
          </cell>
          <cell r="AA687">
            <v>1.1745000000000001</v>
          </cell>
          <cell r="AB687">
            <v>1.2505999999999999</v>
          </cell>
          <cell r="AC687">
            <v>1.1745000000000001</v>
          </cell>
          <cell r="AD687">
            <v>1.1745000000000001</v>
          </cell>
        </row>
        <row r="688">
          <cell r="O688">
            <v>69.490000000000322</v>
          </cell>
          <cell r="P688">
            <v>69.500000000000327</v>
          </cell>
          <cell r="Q688">
            <v>1.3117000000000001</v>
          </cell>
          <cell r="R688">
            <v>1.3117000000000001</v>
          </cell>
          <cell r="S688">
            <v>1.3317000000000001</v>
          </cell>
          <cell r="T688">
            <v>1.3323</v>
          </cell>
          <cell r="U688">
            <v>1.3391</v>
          </cell>
          <cell r="V688">
            <v>1.3323</v>
          </cell>
          <cell r="W688">
            <v>1.3323</v>
          </cell>
          <cell r="X688">
            <v>1</v>
          </cell>
          <cell r="Y688">
            <v>1.1167</v>
          </cell>
          <cell r="Z688">
            <v>1.1167</v>
          </cell>
          <cell r="AA688">
            <v>1.1735</v>
          </cell>
          <cell r="AB688">
            <v>1.2495000000000001</v>
          </cell>
          <cell r="AC688">
            <v>1.1735</v>
          </cell>
          <cell r="AD688">
            <v>1.1735</v>
          </cell>
        </row>
        <row r="689">
          <cell r="O689">
            <v>69.590000000000316</v>
          </cell>
          <cell r="P689">
            <v>69.600000000000321</v>
          </cell>
          <cell r="Q689">
            <v>1.3104</v>
          </cell>
          <cell r="R689">
            <v>1.3104</v>
          </cell>
          <cell r="S689">
            <v>1.3305</v>
          </cell>
          <cell r="T689">
            <v>1.3310999999999999</v>
          </cell>
          <cell r="U689">
            <v>1.3379000000000001</v>
          </cell>
          <cell r="V689">
            <v>1.3310999999999999</v>
          </cell>
          <cell r="W689">
            <v>1.3310999999999999</v>
          </cell>
          <cell r="X689">
            <v>1</v>
          </cell>
          <cell r="Y689">
            <v>1.1157999999999999</v>
          </cell>
          <cell r="Z689">
            <v>1.1157999999999999</v>
          </cell>
          <cell r="AA689">
            <v>1.1726000000000001</v>
          </cell>
          <cell r="AB689">
            <v>1.2484999999999999</v>
          </cell>
          <cell r="AC689">
            <v>1.1726000000000001</v>
          </cell>
          <cell r="AD689">
            <v>1.1726000000000001</v>
          </cell>
        </row>
        <row r="690">
          <cell r="O690">
            <v>69.69000000000031</v>
          </cell>
          <cell r="P690">
            <v>69.700000000000315</v>
          </cell>
          <cell r="Q690">
            <v>1.3091999999999999</v>
          </cell>
          <cell r="R690">
            <v>1.3091999999999999</v>
          </cell>
          <cell r="S690">
            <v>1.3292999999999999</v>
          </cell>
          <cell r="T690">
            <v>1.3299000000000001</v>
          </cell>
          <cell r="U690">
            <v>1.3366</v>
          </cell>
          <cell r="V690">
            <v>1.3299000000000001</v>
          </cell>
          <cell r="W690">
            <v>1.3299000000000001</v>
          </cell>
          <cell r="X690">
            <v>1</v>
          </cell>
          <cell r="Y690">
            <v>1.115</v>
          </cell>
          <cell r="Z690">
            <v>1.115</v>
          </cell>
          <cell r="AA690">
            <v>1.1717</v>
          </cell>
          <cell r="AB690">
            <v>1.2474000000000001</v>
          </cell>
          <cell r="AC690">
            <v>1.1717</v>
          </cell>
          <cell r="AD690">
            <v>1.1717</v>
          </cell>
        </row>
        <row r="691">
          <cell r="O691">
            <v>69.790000000000305</v>
          </cell>
          <cell r="P691">
            <v>69.80000000000031</v>
          </cell>
          <cell r="Q691">
            <v>1.3079000000000001</v>
          </cell>
          <cell r="R691">
            <v>1.3079000000000001</v>
          </cell>
          <cell r="S691">
            <v>1.3280000000000001</v>
          </cell>
          <cell r="T691">
            <v>1.3287</v>
          </cell>
          <cell r="U691">
            <v>1.3353999999999999</v>
          </cell>
          <cell r="V691">
            <v>1.3287</v>
          </cell>
          <cell r="W691">
            <v>1.3287</v>
          </cell>
          <cell r="X691">
            <v>1</v>
          </cell>
          <cell r="Y691">
            <v>1.1142000000000001</v>
          </cell>
          <cell r="Z691">
            <v>1.1142000000000001</v>
          </cell>
          <cell r="AA691">
            <v>1.1708000000000001</v>
          </cell>
          <cell r="AB691">
            <v>1.2463</v>
          </cell>
          <cell r="AC691">
            <v>1.1708000000000001</v>
          </cell>
          <cell r="AD691">
            <v>1.1708000000000001</v>
          </cell>
        </row>
        <row r="692">
          <cell r="O692">
            <v>69.890000000000299</v>
          </cell>
          <cell r="P692">
            <v>69.900000000000304</v>
          </cell>
          <cell r="Q692">
            <v>1.3067</v>
          </cell>
          <cell r="R692">
            <v>1.3067</v>
          </cell>
          <cell r="S692">
            <v>1.3268</v>
          </cell>
          <cell r="T692">
            <v>1.3274999999999999</v>
          </cell>
          <cell r="U692">
            <v>1.3342000000000001</v>
          </cell>
          <cell r="V692">
            <v>1.3274999999999999</v>
          </cell>
          <cell r="W692">
            <v>1.3274999999999999</v>
          </cell>
          <cell r="X692">
            <v>1</v>
          </cell>
          <cell r="Y692">
            <v>1.1134999999999999</v>
          </cell>
          <cell r="Z692">
            <v>1.1134999999999999</v>
          </cell>
          <cell r="AA692">
            <v>1.1698999999999999</v>
          </cell>
          <cell r="AB692">
            <v>1.2453000000000001</v>
          </cell>
          <cell r="AC692">
            <v>1.1698999999999999</v>
          </cell>
          <cell r="AD692">
            <v>1.1698999999999999</v>
          </cell>
        </row>
        <row r="693">
          <cell r="O693">
            <v>69.990000000000293</v>
          </cell>
          <cell r="P693">
            <v>70.000000000000298</v>
          </cell>
          <cell r="Q693">
            <v>1.3053999999999999</v>
          </cell>
          <cell r="R693">
            <v>1.3053999999999999</v>
          </cell>
          <cell r="S693">
            <v>1.3255999999999999</v>
          </cell>
          <cell r="T693">
            <v>1.3264</v>
          </cell>
          <cell r="U693">
            <v>1.333</v>
          </cell>
          <cell r="V693">
            <v>1.3264</v>
          </cell>
          <cell r="W693">
            <v>1.3264</v>
          </cell>
          <cell r="X693">
            <v>1</v>
          </cell>
          <cell r="Y693">
            <v>1.1127</v>
          </cell>
          <cell r="Z693">
            <v>1.1127</v>
          </cell>
          <cell r="AA693">
            <v>1.169</v>
          </cell>
          <cell r="AB693">
            <v>1.2443</v>
          </cell>
          <cell r="AC693">
            <v>1.169</v>
          </cell>
          <cell r="AD693">
            <v>1.169</v>
          </cell>
        </row>
        <row r="694">
          <cell r="O694">
            <v>70.090000000000288</v>
          </cell>
          <cell r="P694">
            <v>70.100000000000293</v>
          </cell>
          <cell r="Q694">
            <v>1.3042</v>
          </cell>
          <cell r="R694">
            <v>1.3042</v>
          </cell>
          <cell r="S694">
            <v>1.3244</v>
          </cell>
          <cell r="T694">
            <v>1.3251999999999999</v>
          </cell>
          <cell r="U694">
            <v>1.3318000000000001</v>
          </cell>
          <cell r="V694">
            <v>1.3251999999999999</v>
          </cell>
          <cell r="W694">
            <v>1.3251999999999999</v>
          </cell>
          <cell r="X694">
            <v>1</v>
          </cell>
          <cell r="Y694">
            <v>1.1119000000000001</v>
          </cell>
          <cell r="Z694">
            <v>1.1119000000000001</v>
          </cell>
          <cell r="AA694">
            <v>1.1680999999999999</v>
          </cell>
          <cell r="AB694">
            <v>1.2432000000000001</v>
          </cell>
          <cell r="AC694">
            <v>1.1680999999999999</v>
          </cell>
          <cell r="AD694">
            <v>1.1680999999999999</v>
          </cell>
        </row>
        <row r="695">
          <cell r="O695">
            <v>70.190000000000282</v>
          </cell>
          <cell r="P695">
            <v>70.200000000000287</v>
          </cell>
          <cell r="Q695">
            <v>1.3029999999999999</v>
          </cell>
          <cell r="R695">
            <v>1.3029999999999999</v>
          </cell>
          <cell r="S695">
            <v>1.3231999999999999</v>
          </cell>
          <cell r="T695">
            <v>1.3240000000000001</v>
          </cell>
          <cell r="U695">
            <v>1.3306</v>
          </cell>
          <cell r="V695">
            <v>1.3240000000000001</v>
          </cell>
          <cell r="W695">
            <v>1.3240000000000001</v>
          </cell>
          <cell r="X695">
            <v>1</v>
          </cell>
          <cell r="Y695">
            <v>1.1111</v>
          </cell>
          <cell r="Z695">
            <v>1.1111</v>
          </cell>
          <cell r="AA695">
            <v>1.1672</v>
          </cell>
          <cell r="AB695">
            <v>1.2422</v>
          </cell>
          <cell r="AC695">
            <v>1.1672</v>
          </cell>
          <cell r="AD695">
            <v>1.1672</v>
          </cell>
        </row>
        <row r="696">
          <cell r="O696">
            <v>70.290000000000276</v>
          </cell>
          <cell r="P696">
            <v>70.300000000000281</v>
          </cell>
          <cell r="Q696">
            <v>1.3018000000000001</v>
          </cell>
          <cell r="R696">
            <v>1.3018000000000001</v>
          </cell>
          <cell r="S696">
            <v>1.3220000000000001</v>
          </cell>
          <cell r="T696">
            <v>1.3229</v>
          </cell>
          <cell r="U696">
            <v>1.3294999999999999</v>
          </cell>
          <cell r="V696">
            <v>1.3229</v>
          </cell>
          <cell r="W696">
            <v>1.3229</v>
          </cell>
          <cell r="X696">
            <v>1</v>
          </cell>
          <cell r="Y696">
            <v>1.1103000000000001</v>
          </cell>
          <cell r="Z696">
            <v>1.1103000000000001</v>
          </cell>
          <cell r="AA696">
            <v>1.1664000000000001</v>
          </cell>
          <cell r="AB696">
            <v>1.2412000000000001</v>
          </cell>
          <cell r="AC696">
            <v>1.1664000000000001</v>
          </cell>
          <cell r="AD696">
            <v>1.1664000000000001</v>
          </cell>
        </row>
        <row r="697">
          <cell r="O697">
            <v>70.390000000000271</v>
          </cell>
          <cell r="P697">
            <v>70.400000000000276</v>
          </cell>
          <cell r="Q697">
            <v>1.3006</v>
          </cell>
          <cell r="R697">
            <v>1.3006</v>
          </cell>
          <cell r="S697">
            <v>1.3208</v>
          </cell>
          <cell r="T697">
            <v>1.3217000000000001</v>
          </cell>
          <cell r="U697">
            <v>1.3283</v>
          </cell>
          <cell r="V697">
            <v>1.3217000000000001</v>
          </cell>
          <cell r="W697">
            <v>1.3217000000000001</v>
          </cell>
          <cell r="X697">
            <v>1</v>
          </cell>
          <cell r="Y697">
            <v>1.1095999999999999</v>
          </cell>
          <cell r="Z697">
            <v>1.1095999999999999</v>
          </cell>
          <cell r="AA697">
            <v>1.1655</v>
          </cell>
          <cell r="AB697">
            <v>1.2402</v>
          </cell>
          <cell r="AC697">
            <v>1.1655</v>
          </cell>
          <cell r="AD697">
            <v>1.1655</v>
          </cell>
        </row>
        <row r="698">
          <cell r="O698">
            <v>70.490000000000265</v>
          </cell>
          <cell r="P698">
            <v>70.50000000000027</v>
          </cell>
          <cell r="Q698">
            <v>1.2994000000000001</v>
          </cell>
          <cell r="R698">
            <v>1.2994000000000001</v>
          </cell>
          <cell r="S698">
            <v>1.3196000000000001</v>
          </cell>
          <cell r="T698">
            <v>1.3205</v>
          </cell>
          <cell r="U698">
            <v>1.3270999999999999</v>
          </cell>
          <cell r="V698">
            <v>1.3205</v>
          </cell>
          <cell r="W698">
            <v>1.3205</v>
          </cell>
          <cell r="X698">
            <v>1</v>
          </cell>
          <cell r="Y698">
            <v>1.1088</v>
          </cell>
          <cell r="Z698">
            <v>1.1088</v>
          </cell>
          <cell r="AA698">
            <v>1.1646000000000001</v>
          </cell>
          <cell r="AB698">
            <v>1.2391000000000001</v>
          </cell>
          <cell r="AC698">
            <v>1.1646000000000001</v>
          </cell>
          <cell r="AD698">
            <v>1.1646000000000001</v>
          </cell>
        </row>
        <row r="699">
          <cell r="O699">
            <v>70.590000000000259</v>
          </cell>
          <cell r="P699">
            <v>70.600000000000264</v>
          </cell>
          <cell r="Q699">
            <v>1.2982</v>
          </cell>
          <cell r="R699">
            <v>1.2982</v>
          </cell>
          <cell r="S699">
            <v>1.3184</v>
          </cell>
          <cell r="T699">
            <v>1.3193999999999999</v>
          </cell>
          <cell r="U699">
            <v>1.3259000000000001</v>
          </cell>
          <cell r="V699">
            <v>1.3193999999999999</v>
          </cell>
          <cell r="W699">
            <v>1.3193999999999999</v>
          </cell>
          <cell r="X699">
            <v>1</v>
          </cell>
          <cell r="Y699">
            <v>1.1080000000000001</v>
          </cell>
          <cell r="Z699">
            <v>1.1080000000000001</v>
          </cell>
          <cell r="AA699">
            <v>1.1637</v>
          </cell>
          <cell r="AB699">
            <v>1.2381</v>
          </cell>
          <cell r="AC699">
            <v>1.1637</v>
          </cell>
          <cell r="AD699">
            <v>1.1637</v>
          </cell>
        </row>
        <row r="700">
          <cell r="O700">
            <v>70.690000000000254</v>
          </cell>
          <cell r="P700">
            <v>70.700000000000259</v>
          </cell>
          <cell r="Q700">
            <v>1.2969999999999999</v>
          </cell>
          <cell r="R700">
            <v>1.2969999999999999</v>
          </cell>
          <cell r="S700">
            <v>1.3171999999999999</v>
          </cell>
          <cell r="T700">
            <v>1.3183</v>
          </cell>
          <cell r="U700">
            <v>1.3247</v>
          </cell>
          <cell r="V700">
            <v>1.3183</v>
          </cell>
          <cell r="W700">
            <v>1.3183</v>
          </cell>
          <cell r="X700">
            <v>1</v>
          </cell>
          <cell r="Y700">
            <v>1.1073</v>
          </cell>
          <cell r="Z700">
            <v>1.1073</v>
          </cell>
          <cell r="AA700">
            <v>1.1629</v>
          </cell>
          <cell r="AB700">
            <v>1.2371000000000001</v>
          </cell>
          <cell r="AC700">
            <v>1.1629</v>
          </cell>
          <cell r="AD700">
            <v>1.1629</v>
          </cell>
        </row>
        <row r="701">
          <cell r="O701">
            <v>70.790000000000248</v>
          </cell>
          <cell r="P701">
            <v>70.800000000000253</v>
          </cell>
          <cell r="Q701">
            <v>1.2958000000000001</v>
          </cell>
          <cell r="R701">
            <v>1.2958000000000001</v>
          </cell>
          <cell r="S701">
            <v>1.3160000000000001</v>
          </cell>
          <cell r="T701">
            <v>1.3170999999999999</v>
          </cell>
          <cell r="U701">
            <v>1.3236000000000001</v>
          </cell>
          <cell r="V701">
            <v>1.3170999999999999</v>
          </cell>
          <cell r="W701">
            <v>1.3170999999999999</v>
          </cell>
          <cell r="X701">
            <v>1</v>
          </cell>
          <cell r="Y701">
            <v>1.1065</v>
          </cell>
          <cell r="Z701">
            <v>1.1065</v>
          </cell>
          <cell r="AA701">
            <v>1.1619999999999999</v>
          </cell>
          <cell r="AB701">
            <v>1.2361</v>
          </cell>
          <cell r="AC701">
            <v>1.1619999999999999</v>
          </cell>
          <cell r="AD701">
            <v>1.1619999999999999</v>
          </cell>
        </row>
        <row r="702">
          <cell r="O702">
            <v>70.890000000000242</v>
          </cell>
          <cell r="P702">
            <v>70.900000000000247</v>
          </cell>
          <cell r="Q702">
            <v>1.2946</v>
          </cell>
          <cell r="R702">
            <v>1.2946</v>
          </cell>
          <cell r="S702">
            <v>1.3148</v>
          </cell>
          <cell r="T702">
            <v>1.3160000000000001</v>
          </cell>
          <cell r="U702">
            <v>1.3224</v>
          </cell>
          <cell r="V702">
            <v>1.3160000000000001</v>
          </cell>
          <cell r="W702">
            <v>1.3160000000000001</v>
          </cell>
          <cell r="X702">
            <v>1</v>
          </cell>
          <cell r="Y702">
            <v>1.1057999999999999</v>
          </cell>
          <cell r="Z702">
            <v>1.1057999999999999</v>
          </cell>
          <cell r="AA702">
            <v>1.1611</v>
          </cell>
          <cell r="AB702">
            <v>1.2351000000000001</v>
          </cell>
          <cell r="AC702">
            <v>1.1611</v>
          </cell>
          <cell r="AD702">
            <v>1.1611</v>
          </cell>
        </row>
        <row r="703">
          <cell r="O703">
            <v>70.990000000000236</v>
          </cell>
          <cell r="P703">
            <v>71.000000000000242</v>
          </cell>
          <cell r="Q703">
            <v>1.2934000000000001</v>
          </cell>
          <cell r="R703">
            <v>1.2934000000000001</v>
          </cell>
          <cell r="S703">
            <v>1.3136000000000001</v>
          </cell>
          <cell r="T703">
            <v>1.3148</v>
          </cell>
          <cell r="U703">
            <v>1.3212999999999999</v>
          </cell>
          <cell r="V703">
            <v>1.3148</v>
          </cell>
          <cell r="W703">
            <v>1.3148</v>
          </cell>
          <cell r="X703">
            <v>1</v>
          </cell>
          <cell r="Y703">
            <v>1.105</v>
          </cell>
          <cell r="Z703">
            <v>1.105</v>
          </cell>
          <cell r="AA703">
            <v>1.1603000000000001</v>
          </cell>
          <cell r="AB703">
            <v>1.2341</v>
          </cell>
          <cell r="AC703">
            <v>1.1603000000000001</v>
          </cell>
          <cell r="AD703">
            <v>1.1603000000000001</v>
          </cell>
        </row>
        <row r="704">
          <cell r="O704">
            <v>71.090000000000231</v>
          </cell>
          <cell r="P704">
            <v>71.100000000000236</v>
          </cell>
          <cell r="Q704">
            <v>1.2922</v>
          </cell>
          <cell r="R704">
            <v>1.2922</v>
          </cell>
          <cell r="S704">
            <v>1.3125</v>
          </cell>
          <cell r="T704">
            <v>1.3137000000000001</v>
          </cell>
          <cell r="U704">
            <v>1.3201000000000001</v>
          </cell>
          <cell r="V704">
            <v>1.3137000000000001</v>
          </cell>
          <cell r="W704">
            <v>1.3137000000000001</v>
          </cell>
          <cell r="X704">
            <v>1</v>
          </cell>
          <cell r="Y704">
            <v>1.1043000000000001</v>
          </cell>
          <cell r="Z704">
            <v>1.1043000000000001</v>
          </cell>
          <cell r="AA704">
            <v>1.1594</v>
          </cell>
          <cell r="AB704">
            <v>1.2331000000000001</v>
          </cell>
          <cell r="AC704">
            <v>1.1594</v>
          </cell>
          <cell r="AD704">
            <v>1.1594</v>
          </cell>
        </row>
        <row r="705">
          <cell r="O705">
            <v>71.190000000000225</v>
          </cell>
          <cell r="P705">
            <v>71.20000000000023</v>
          </cell>
          <cell r="Q705">
            <v>1.2910999999999999</v>
          </cell>
          <cell r="R705">
            <v>1.2910999999999999</v>
          </cell>
          <cell r="S705">
            <v>1.3112999999999999</v>
          </cell>
          <cell r="T705">
            <v>1.3126</v>
          </cell>
          <cell r="U705">
            <v>1.319</v>
          </cell>
          <cell r="V705">
            <v>1.3126</v>
          </cell>
          <cell r="W705">
            <v>1.3126</v>
          </cell>
          <cell r="X705">
            <v>1</v>
          </cell>
          <cell r="Y705">
            <v>1.1034999999999999</v>
          </cell>
          <cell r="Z705">
            <v>1.1034999999999999</v>
          </cell>
          <cell r="AA705">
            <v>1.1586000000000001</v>
          </cell>
          <cell r="AB705">
            <v>1.2321</v>
          </cell>
          <cell r="AC705">
            <v>1.1586000000000001</v>
          </cell>
          <cell r="AD705">
            <v>1.1586000000000001</v>
          </cell>
        </row>
        <row r="706">
          <cell r="O706">
            <v>71.290000000000219</v>
          </cell>
          <cell r="P706">
            <v>71.300000000000225</v>
          </cell>
          <cell r="Q706">
            <v>1.2899</v>
          </cell>
          <cell r="R706">
            <v>1.2899</v>
          </cell>
          <cell r="S706">
            <v>1.3101</v>
          </cell>
          <cell r="T706">
            <v>1.3115000000000001</v>
          </cell>
          <cell r="U706">
            <v>1.3178000000000001</v>
          </cell>
          <cell r="V706">
            <v>1.3115000000000001</v>
          </cell>
          <cell r="W706">
            <v>1.3115000000000001</v>
          </cell>
          <cell r="X706">
            <v>1</v>
          </cell>
          <cell r="Y706">
            <v>1.1028</v>
          </cell>
          <cell r="Z706">
            <v>1.1028</v>
          </cell>
          <cell r="AA706">
            <v>1.1577</v>
          </cell>
          <cell r="AB706">
            <v>1.2311000000000001</v>
          </cell>
          <cell r="AC706">
            <v>1.1577</v>
          </cell>
          <cell r="AD706">
            <v>1.1577</v>
          </cell>
        </row>
        <row r="707">
          <cell r="O707">
            <v>71.390000000000214</v>
          </cell>
          <cell r="P707">
            <v>71.400000000000219</v>
          </cell>
          <cell r="Q707">
            <v>1.2887</v>
          </cell>
          <cell r="R707">
            <v>1.2887</v>
          </cell>
          <cell r="S707">
            <v>1.3089999999999999</v>
          </cell>
          <cell r="T707">
            <v>1.3103</v>
          </cell>
          <cell r="U707">
            <v>1.3167</v>
          </cell>
          <cell r="V707">
            <v>1.3103</v>
          </cell>
          <cell r="W707">
            <v>1.3103</v>
          </cell>
          <cell r="X707">
            <v>1</v>
          </cell>
          <cell r="Y707">
            <v>1.1021000000000001</v>
          </cell>
          <cell r="Z707">
            <v>1.1021000000000001</v>
          </cell>
          <cell r="AA707">
            <v>1.1569</v>
          </cell>
          <cell r="AB707">
            <v>1.2302</v>
          </cell>
          <cell r="AC707">
            <v>1.1569</v>
          </cell>
          <cell r="AD707">
            <v>1.1569</v>
          </cell>
        </row>
        <row r="708">
          <cell r="O708">
            <v>71.490000000000208</v>
          </cell>
          <cell r="P708">
            <v>71.500000000000213</v>
          </cell>
          <cell r="Q708">
            <v>1.2876000000000001</v>
          </cell>
          <cell r="R708">
            <v>1.2876000000000001</v>
          </cell>
          <cell r="S708">
            <v>1.3078000000000001</v>
          </cell>
          <cell r="T708">
            <v>1.3091999999999999</v>
          </cell>
          <cell r="U708">
            <v>1.3156000000000001</v>
          </cell>
          <cell r="V708">
            <v>1.3091999999999999</v>
          </cell>
          <cell r="W708">
            <v>1.3091999999999999</v>
          </cell>
          <cell r="X708">
            <v>1</v>
          </cell>
          <cell r="Y708">
            <v>1.1013999999999999</v>
          </cell>
          <cell r="Z708">
            <v>1.1013999999999999</v>
          </cell>
          <cell r="AA708">
            <v>1.1560999999999999</v>
          </cell>
          <cell r="AB708">
            <v>1.2292000000000001</v>
          </cell>
          <cell r="AC708">
            <v>1.1560999999999999</v>
          </cell>
          <cell r="AD708">
            <v>1.1560999999999999</v>
          </cell>
        </row>
        <row r="709">
          <cell r="O709">
            <v>71.590000000000202</v>
          </cell>
          <cell r="P709">
            <v>71.600000000000207</v>
          </cell>
          <cell r="Q709">
            <v>1.2864</v>
          </cell>
          <cell r="R709">
            <v>1.2864</v>
          </cell>
          <cell r="S709">
            <v>1.3067</v>
          </cell>
          <cell r="T709">
            <v>1.3081</v>
          </cell>
          <cell r="U709">
            <v>1.3144</v>
          </cell>
          <cell r="V709">
            <v>1.3081</v>
          </cell>
          <cell r="W709">
            <v>1.3081</v>
          </cell>
          <cell r="X709">
            <v>1</v>
          </cell>
          <cell r="Y709">
            <v>1.1006</v>
          </cell>
          <cell r="Z709">
            <v>1.1006</v>
          </cell>
          <cell r="AA709">
            <v>1.1552</v>
          </cell>
          <cell r="AB709">
            <v>1.2282</v>
          </cell>
          <cell r="AC709">
            <v>1.1552</v>
          </cell>
          <cell r="AD709">
            <v>1.1552</v>
          </cell>
        </row>
        <row r="710">
          <cell r="O710">
            <v>71.690000000000197</v>
          </cell>
          <cell r="P710">
            <v>71.700000000000202</v>
          </cell>
          <cell r="Q710">
            <v>1.2853000000000001</v>
          </cell>
          <cell r="R710">
            <v>1.2853000000000001</v>
          </cell>
          <cell r="S710">
            <v>1.3056000000000001</v>
          </cell>
          <cell r="T710">
            <v>1.3069999999999999</v>
          </cell>
          <cell r="U710">
            <v>1.3132999999999999</v>
          </cell>
          <cell r="V710">
            <v>1.3069999999999999</v>
          </cell>
          <cell r="W710">
            <v>1.3069999999999999</v>
          </cell>
          <cell r="X710">
            <v>1</v>
          </cell>
          <cell r="Y710">
            <v>1.0999000000000001</v>
          </cell>
          <cell r="Z710">
            <v>1.0999000000000001</v>
          </cell>
          <cell r="AA710">
            <v>1.1544000000000001</v>
          </cell>
          <cell r="AB710">
            <v>1.2272000000000001</v>
          </cell>
          <cell r="AC710">
            <v>1.1544000000000001</v>
          </cell>
          <cell r="AD710">
            <v>1.1544000000000001</v>
          </cell>
        </row>
        <row r="711">
          <cell r="O711">
            <v>71.790000000000191</v>
          </cell>
          <cell r="P711">
            <v>71.800000000000196</v>
          </cell>
          <cell r="Q711">
            <v>1.2841</v>
          </cell>
          <cell r="R711">
            <v>1.2841</v>
          </cell>
          <cell r="S711">
            <v>1.3044</v>
          </cell>
          <cell r="T711">
            <v>1.3059000000000001</v>
          </cell>
          <cell r="U711">
            <v>1.3122</v>
          </cell>
          <cell r="V711">
            <v>1.3059000000000001</v>
          </cell>
          <cell r="W711">
            <v>1.3059000000000001</v>
          </cell>
          <cell r="X711">
            <v>1</v>
          </cell>
          <cell r="Y711">
            <v>1.0992</v>
          </cell>
          <cell r="Z711">
            <v>1.0992</v>
          </cell>
          <cell r="AA711">
            <v>1.1536</v>
          </cell>
          <cell r="AB711">
            <v>1.2262999999999999</v>
          </cell>
          <cell r="AC711">
            <v>1.1536</v>
          </cell>
          <cell r="AD711">
            <v>1.1536</v>
          </cell>
        </row>
        <row r="712">
          <cell r="O712">
            <v>71.890000000000185</v>
          </cell>
          <cell r="P712">
            <v>71.90000000000019</v>
          </cell>
          <cell r="Q712">
            <v>1.2829999999999999</v>
          </cell>
          <cell r="R712">
            <v>1.2829999999999999</v>
          </cell>
          <cell r="S712">
            <v>1.3032999999999999</v>
          </cell>
          <cell r="T712">
            <v>1.3048</v>
          </cell>
          <cell r="U712">
            <v>1.3110999999999999</v>
          </cell>
          <cell r="V712">
            <v>1.3048</v>
          </cell>
          <cell r="W712">
            <v>1.3048</v>
          </cell>
          <cell r="X712">
            <v>1</v>
          </cell>
          <cell r="Y712">
            <v>1.0985</v>
          </cell>
          <cell r="Z712">
            <v>1.0985</v>
          </cell>
          <cell r="AA712">
            <v>1.1528</v>
          </cell>
          <cell r="AB712">
            <v>1.2253000000000001</v>
          </cell>
          <cell r="AC712">
            <v>1.1528</v>
          </cell>
          <cell r="AD712">
            <v>1.1528</v>
          </cell>
        </row>
        <row r="713">
          <cell r="O713">
            <v>71.99000000000018</v>
          </cell>
          <cell r="P713">
            <v>72.000000000000185</v>
          </cell>
          <cell r="Q713">
            <v>1.2818000000000001</v>
          </cell>
          <cell r="R713">
            <v>1.2818000000000001</v>
          </cell>
          <cell r="S713">
            <v>1.3022</v>
          </cell>
          <cell r="T713">
            <v>1.3037000000000001</v>
          </cell>
          <cell r="U713">
            <v>1.3099000000000001</v>
          </cell>
          <cell r="V713">
            <v>1.3037000000000001</v>
          </cell>
          <cell r="W713">
            <v>1.3037000000000001</v>
          </cell>
          <cell r="X713">
            <v>1</v>
          </cell>
          <cell r="Y713">
            <v>1.0978000000000001</v>
          </cell>
          <cell r="Z713">
            <v>1.0978000000000001</v>
          </cell>
          <cell r="AA713">
            <v>1.1518999999999999</v>
          </cell>
          <cell r="AB713">
            <v>1.2243999999999999</v>
          </cell>
          <cell r="AC713">
            <v>1.1518999999999999</v>
          </cell>
          <cell r="AD713">
            <v>1.1518999999999999</v>
          </cell>
        </row>
        <row r="714">
          <cell r="O714">
            <v>72.090000000000174</v>
          </cell>
          <cell r="P714">
            <v>72.100000000000179</v>
          </cell>
          <cell r="Q714">
            <v>1.2806999999999999</v>
          </cell>
          <cell r="R714">
            <v>1.2806999999999999</v>
          </cell>
          <cell r="S714">
            <v>1.3009999999999999</v>
          </cell>
          <cell r="T714">
            <v>1.3027</v>
          </cell>
          <cell r="U714">
            <v>1.3088</v>
          </cell>
          <cell r="V714">
            <v>1.3027</v>
          </cell>
          <cell r="W714">
            <v>1.3027</v>
          </cell>
          <cell r="X714">
            <v>1</v>
          </cell>
          <cell r="Y714">
            <v>1.0971</v>
          </cell>
          <cell r="Z714">
            <v>1.0971</v>
          </cell>
          <cell r="AA714">
            <v>1.1511</v>
          </cell>
          <cell r="AB714">
            <v>1.2234</v>
          </cell>
          <cell r="AC714">
            <v>1.1511</v>
          </cell>
          <cell r="AD714">
            <v>1.1511</v>
          </cell>
        </row>
        <row r="715">
          <cell r="O715">
            <v>72.190000000000168</v>
          </cell>
          <cell r="P715">
            <v>72.200000000000173</v>
          </cell>
          <cell r="Q715">
            <v>1.2796000000000001</v>
          </cell>
          <cell r="R715">
            <v>1.2796000000000001</v>
          </cell>
          <cell r="S715">
            <v>1.2999000000000001</v>
          </cell>
          <cell r="T715">
            <v>1.3016000000000001</v>
          </cell>
          <cell r="U715">
            <v>1.3077000000000001</v>
          </cell>
          <cell r="V715">
            <v>1.3016000000000001</v>
          </cell>
          <cell r="W715">
            <v>1.3016000000000001</v>
          </cell>
          <cell r="X715">
            <v>1</v>
          </cell>
          <cell r="Y715">
            <v>1.0964</v>
          </cell>
          <cell r="Z715">
            <v>1.0964</v>
          </cell>
          <cell r="AA715">
            <v>1.1503000000000001</v>
          </cell>
          <cell r="AB715">
            <v>1.2224999999999999</v>
          </cell>
          <cell r="AC715">
            <v>1.1503000000000001</v>
          </cell>
          <cell r="AD715">
            <v>1.1503000000000001</v>
          </cell>
        </row>
        <row r="716">
          <cell r="O716">
            <v>72.290000000000163</v>
          </cell>
          <cell r="P716">
            <v>72.300000000000168</v>
          </cell>
          <cell r="Q716">
            <v>1.2785</v>
          </cell>
          <cell r="R716">
            <v>1.2785</v>
          </cell>
          <cell r="S716">
            <v>1.2988</v>
          </cell>
          <cell r="T716">
            <v>1.3005</v>
          </cell>
          <cell r="U716">
            <v>1.3066</v>
          </cell>
          <cell r="V716">
            <v>1.3005</v>
          </cell>
          <cell r="W716">
            <v>1.3005</v>
          </cell>
          <cell r="X716">
            <v>1</v>
          </cell>
          <cell r="Y716">
            <v>1.0956999999999999</v>
          </cell>
          <cell r="Z716">
            <v>1.0956999999999999</v>
          </cell>
          <cell r="AA716">
            <v>1.1495</v>
          </cell>
          <cell r="AB716">
            <v>1.2215</v>
          </cell>
          <cell r="AC716">
            <v>1.1495</v>
          </cell>
          <cell r="AD716">
            <v>1.1495</v>
          </cell>
        </row>
        <row r="717">
          <cell r="O717">
            <v>72.390000000000157</v>
          </cell>
          <cell r="P717">
            <v>72.400000000000162</v>
          </cell>
          <cell r="Q717">
            <v>1.2773000000000001</v>
          </cell>
          <cell r="R717">
            <v>1.2773000000000001</v>
          </cell>
          <cell r="S717">
            <v>1.2977000000000001</v>
          </cell>
          <cell r="T717">
            <v>1.2994000000000001</v>
          </cell>
          <cell r="U717">
            <v>1.3055000000000001</v>
          </cell>
          <cell r="V717">
            <v>1.2994000000000001</v>
          </cell>
          <cell r="W717">
            <v>1.2994000000000001</v>
          </cell>
          <cell r="X717">
            <v>1</v>
          </cell>
          <cell r="Y717">
            <v>1.095</v>
          </cell>
          <cell r="Z717">
            <v>1.095</v>
          </cell>
          <cell r="AA717">
            <v>1.1487000000000001</v>
          </cell>
          <cell r="AB717">
            <v>1.2205999999999999</v>
          </cell>
          <cell r="AC717">
            <v>1.1487000000000001</v>
          </cell>
          <cell r="AD717">
            <v>1.1487000000000001</v>
          </cell>
        </row>
        <row r="718">
          <cell r="O718">
            <v>72.490000000000151</v>
          </cell>
          <cell r="P718">
            <v>72.500000000000156</v>
          </cell>
          <cell r="Q718">
            <v>1.2762</v>
          </cell>
          <cell r="R718">
            <v>1.2762</v>
          </cell>
          <cell r="S718">
            <v>1.2966</v>
          </cell>
          <cell r="T718">
            <v>1.2983</v>
          </cell>
          <cell r="U718">
            <v>1.3044</v>
          </cell>
          <cell r="V718">
            <v>1.2983</v>
          </cell>
          <cell r="W718">
            <v>1.2983</v>
          </cell>
          <cell r="X718">
            <v>1</v>
          </cell>
          <cell r="Y718">
            <v>1.0943000000000001</v>
          </cell>
          <cell r="Z718">
            <v>1.0943000000000001</v>
          </cell>
          <cell r="AA718">
            <v>1.1478999999999999</v>
          </cell>
          <cell r="AB718">
            <v>1.2196</v>
          </cell>
          <cell r="AC718">
            <v>1.1478999999999999</v>
          </cell>
          <cell r="AD718">
            <v>1.1478999999999999</v>
          </cell>
        </row>
        <row r="719">
          <cell r="O719">
            <v>72.590000000000146</v>
          </cell>
          <cell r="P719">
            <v>72.600000000000151</v>
          </cell>
          <cell r="Q719">
            <v>1.2750999999999999</v>
          </cell>
          <cell r="R719">
            <v>1.2750999999999999</v>
          </cell>
          <cell r="S719">
            <v>1.2955000000000001</v>
          </cell>
          <cell r="T719">
            <v>1.2972999999999999</v>
          </cell>
          <cell r="U719">
            <v>1.3033999999999999</v>
          </cell>
          <cell r="V719">
            <v>1.2972999999999999</v>
          </cell>
          <cell r="W719">
            <v>1.2972999999999999</v>
          </cell>
          <cell r="X719">
            <v>1</v>
          </cell>
          <cell r="Y719">
            <v>1.0935999999999999</v>
          </cell>
          <cell r="Z719">
            <v>1.0935999999999999</v>
          </cell>
          <cell r="AA719">
            <v>1.1471</v>
          </cell>
          <cell r="AB719">
            <v>1.2186999999999999</v>
          </cell>
          <cell r="AC719">
            <v>1.1471</v>
          </cell>
          <cell r="AD719">
            <v>1.1471</v>
          </cell>
        </row>
        <row r="720">
          <cell r="O720">
            <v>72.69000000000014</v>
          </cell>
          <cell r="P720">
            <v>72.700000000000145</v>
          </cell>
          <cell r="Q720">
            <v>1.274</v>
          </cell>
          <cell r="R720">
            <v>1.274</v>
          </cell>
          <cell r="S720">
            <v>1.2944</v>
          </cell>
          <cell r="T720">
            <v>1.2962</v>
          </cell>
          <cell r="U720">
            <v>1.3023</v>
          </cell>
          <cell r="V720">
            <v>1.2962</v>
          </cell>
          <cell r="W720">
            <v>1.2962</v>
          </cell>
          <cell r="X720">
            <v>1</v>
          </cell>
          <cell r="Y720">
            <v>1.093</v>
          </cell>
          <cell r="Z720">
            <v>1.093</v>
          </cell>
          <cell r="AA720">
            <v>1.1463000000000001</v>
          </cell>
          <cell r="AB720">
            <v>1.2178</v>
          </cell>
          <cell r="AC720">
            <v>1.1463000000000001</v>
          </cell>
          <cell r="AD720">
            <v>1.1463000000000001</v>
          </cell>
        </row>
        <row r="721">
          <cell r="O721">
            <v>72.790000000000134</v>
          </cell>
          <cell r="P721">
            <v>72.800000000000139</v>
          </cell>
          <cell r="Q721">
            <v>1.2728999999999999</v>
          </cell>
          <cell r="R721">
            <v>1.2728999999999999</v>
          </cell>
          <cell r="S721">
            <v>1.2932999999999999</v>
          </cell>
          <cell r="T721">
            <v>1.2951999999999999</v>
          </cell>
          <cell r="U721">
            <v>1.3011999999999999</v>
          </cell>
          <cell r="V721">
            <v>1.2951999999999999</v>
          </cell>
          <cell r="W721">
            <v>1.2951999999999999</v>
          </cell>
          <cell r="X721">
            <v>1</v>
          </cell>
          <cell r="Y721">
            <v>1.0923</v>
          </cell>
          <cell r="Z721">
            <v>1.0923</v>
          </cell>
          <cell r="AA721">
            <v>1.1455</v>
          </cell>
          <cell r="AB721">
            <v>1.2168000000000001</v>
          </cell>
          <cell r="AC721">
            <v>1.1455</v>
          </cell>
          <cell r="AD721">
            <v>1.1455</v>
          </cell>
        </row>
        <row r="722">
          <cell r="O722">
            <v>72.890000000000128</v>
          </cell>
          <cell r="P722">
            <v>72.900000000000134</v>
          </cell>
          <cell r="Q722">
            <v>1.2718</v>
          </cell>
          <cell r="R722">
            <v>1.2718</v>
          </cell>
          <cell r="S722">
            <v>1.2922</v>
          </cell>
          <cell r="T722">
            <v>1.2941</v>
          </cell>
          <cell r="U722">
            <v>1.3001</v>
          </cell>
          <cell r="V722">
            <v>1.2941</v>
          </cell>
          <cell r="W722">
            <v>1.2941</v>
          </cell>
          <cell r="X722">
            <v>1</v>
          </cell>
          <cell r="Y722">
            <v>1.0915999999999999</v>
          </cell>
          <cell r="Z722">
            <v>1.0915999999999999</v>
          </cell>
          <cell r="AA722">
            <v>1.1447000000000001</v>
          </cell>
          <cell r="AB722">
            <v>1.2159</v>
          </cell>
          <cell r="AC722">
            <v>1.1447000000000001</v>
          </cell>
          <cell r="AD722">
            <v>1.1447000000000001</v>
          </cell>
        </row>
        <row r="723">
          <cell r="O723">
            <v>72.990000000000123</v>
          </cell>
          <cell r="P723">
            <v>73.000000000000128</v>
          </cell>
          <cell r="Q723">
            <v>1.2706999999999999</v>
          </cell>
          <cell r="R723">
            <v>1.2706999999999999</v>
          </cell>
          <cell r="S723">
            <v>1.2910999999999999</v>
          </cell>
          <cell r="T723">
            <v>1.2930999999999999</v>
          </cell>
          <cell r="U723">
            <v>1.2989999999999999</v>
          </cell>
          <cell r="V723">
            <v>1.2930999999999999</v>
          </cell>
          <cell r="W723">
            <v>1.2930999999999999</v>
          </cell>
          <cell r="X723">
            <v>1</v>
          </cell>
          <cell r="Y723">
            <v>1.0909</v>
          </cell>
          <cell r="Z723">
            <v>1.0909</v>
          </cell>
          <cell r="AA723">
            <v>1.1439999999999999</v>
          </cell>
          <cell r="AB723">
            <v>1.2150000000000001</v>
          </cell>
          <cell r="AC723">
            <v>1.1439999999999999</v>
          </cell>
          <cell r="AD723">
            <v>1.1439999999999999</v>
          </cell>
        </row>
        <row r="724">
          <cell r="O724">
            <v>73.090000000000117</v>
          </cell>
          <cell r="P724">
            <v>73.100000000000122</v>
          </cell>
          <cell r="Q724">
            <v>1.2697000000000001</v>
          </cell>
          <cell r="R724">
            <v>1.2697000000000001</v>
          </cell>
          <cell r="S724">
            <v>1.29</v>
          </cell>
          <cell r="T724">
            <v>1.292</v>
          </cell>
          <cell r="U724">
            <v>1.298</v>
          </cell>
          <cell r="V724">
            <v>1.292</v>
          </cell>
          <cell r="W724">
            <v>1.292</v>
          </cell>
          <cell r="X724">
            <v>1</v>
          </cell>
          <cell r="Y724">
            <v>1.0903</v>
          </cell>
          <cell r="Z724">
            <v>1.0903</v>
          </cell>
          <cell r="AA724">
            <v>1.1432</v>
          </cell>
          <cell r="AB724">
            <v>1.2141</v>
          </cell>
          <cell r="AC724">
            <v>1.1432</v>
          </cell>
          <cell r="AD724">
            <v>1.1432</v>
          </cell>
        </row>
        <row r="725">
          <cell r="O725">
            <v>73.190000000000111</v>
          </cell>
          <cell r="P725">
            <v>73.200000000000117</v>
          </cell>
          <cell r="Q725">
            <v>1.2685999999999999</v>
          </cell>
          <cell r="R725">
            <v>1.2685999999999999</v>
          </cell>
          <cell r="S725">
            <v>1.2888999999999999</v>
          </cell>
          <cell r="T725">
            <v>1.2909999999999999</v>
          </cell>
          <cell r="U725">
            <v>1.2968999999999999</v>
          </cell>
          <cell r="V725">
            <v>1.2909999999999999</v>
          </cell>
          <cell r="W725">
            <v>1.2909999999999999</v>
          </cell>
          <cell r="X725">
            <v>1</v>
          </cell>
          <cell r="Y725">
            <v>1.0895999999999999</v>
          </cell>
          <cell r="Z725">
            <v>1.0895999999999999</v>
          </cell>
          <cell r="AA725">
            <v>1.1424000000000001</v>
          </cell>
          <cell r="AB725">
            <v>1.2132000000000001</v>
          </cell>
          <cell r="AC725">
            <v>1.1424000000000001</v>
          </cell>
          <cell r="AD725">
            <v>1.1424000000000001</v>
          </cell>
        </row>
        <row r="726">
          <cell r="O726">
            <v>73.290000000000106</v>
          </cell>
          <cell r="P726">
            <v>73.300000000000111</v>
          </cell>
          <cell r="Q726">
            <v>1.2675000000000001</v>
          </cell>
          <cell r="R726">
            <v>1.2675000000000001</v>
          </cell>
          <cell r="S726">
            <v>1.2879</v>
          </cell>
          <cell r="T726">
            <v>1.2899</v>
          </cell>
          <cell r="U726">
            <v>1.2959000000000001</v>
          </cell>
          <cell r="V726">
            <v>1.2899</v>
          </cell>
          <cell r="W726">
            <v>1.2899</v>
          </cell>
          <cell r="X726">
            <v>1</v>
          </cell>
          <cell r="Y726">
            <v>1.089</v>
          </cell>
          <cell r="Z726">
            <v>1.089</v>
          </cell>
          <cell r="AA726">
            <v>1.1415999999999999</v>
          </cell>
          <cell r="AB726">
            <v>1.2122999999999999</v>
          </cell>
          <cell r="AC726">
            <v>1.1415999999999999</v>
          </cell>
          <cell r="AD726">
            <v>1.1415999999999999</v>
          </cell>
        </row>
        <row r="727">
          <cell r="O727">
            <v>73.3900000000001</v>
          </cell>
          <cell r="P727">
            <v>73.400000000000105</v>
          </cell>
          <cell r="Q727">
            <v>1.2664</v>
          </cell>
          <cell r="R727">
            <v>1.2664</v>
          </cell>
          <cell r="S727">
            <v>1.2867999999999999</v>
          </cell>
          <cell r="T727">
            <v>1.2888999999999999</v>
          </cell>
          <cell r="U727">
            <v>1.2948</v>
          </cell>
          <cell r="V727">
            <v>1.2888999999999999</v>
          </cell>
          <cell r="W727">
            <v>1.2888999999999999</v>
          </cell>
          <cell r="X727">
            <v>1</v>
          </cell>
          <cell r="Y727">
            <v>1.0883</v>
          </cell>
          <cell r="Z727">
            <v>1.0883</v>
          </cell>
          <cell r="AA727">
            <v>1.1409</v>
          </cell>
          <cell r="AB727">
            <v>1.2114</v>
          </cell>
          <cell r="AC727">
            <v>1.1409</v>
          </cell>
          <cell r="AD727">
            <v>1.1409</v>
          </cell>
        </row>
        <row r="728">
          <cell r="O728">
            <v>73.490000000000094</v>
          </cell>
          <cell r="P728">
            <v>73.500000000000099</v>
          </cell>
          <cell r="Q728">
            <v>1.2654000000000001</v>
          </cell>
          <cell r="R728">
            <v>1.2654000000000001</v>
          </cell>
          <cell r="S728">
            <v>1.2857000000000001</v>
          </cell>
          <cell r="T728">
            <v>1.2879</v>
          </cell>
          <cell r="U728">
            <v>1.2938000000000001</v>
          </cell>
          <cell r="V728">
            <v>1.2879</v>
          </cell>
          <cell r="W728">
            <v>1.2879</v>
          </cell>
          <cell r="X728">
            <v>1</v>
          </cell>
          <cell r="Y728">
            <v>1.0875999999999999</v>
          </cell>
          <cell r="Z728">
            <v>1.0875999999999999</v>
          </cell>
          <cell r="AA728">
            <v>1.1400999999999999</v>
          </cell>
          <cell r="AB728">
            <v>1.2104999999999999</v>
          </cell>
          <cell r="AC728">
            <v>1.1400999999999999</v>
          </cell>
          <cell r="AD728">
            <v>1.1400999999999999</v>
          </cell>
        </row>
        <row r="729">
          <cell r="O729">
            <v>73.590000000000089</v>
          </cell>
          <cell r="P729">
            <v>73.600000000000094</v>
          </cell>
          <cell r="Q729">
            <v>1.2643</v>
          </cell>
          <cell r="R729">
            <v>1.2643</v>
          </cell>
          <cell r="S729">
            <v>1.2847</v>
          </cell>
          <cell r="T729">
            <v>1.2867999999999999</v>
          </cell>
          <cell r="U729">
            <v>1.2927</v>
          </cell>
          <cell r="V729">
            <v>1.2867999999999999</v>
          </cell>
          <cell r="W729">
            <v>1.2867999999999999</v>
          </cell>
          <cell r="X729">
            <v>1</v>
          </cell>
          <cell r="Y729">
            <v>1.087</v>
          </cell>
          <cell r="Z729">
            <v>1.087</v>
          </cell>
          <cell r="AA729">
            <v>1.1394</v>
          </cell>
          <cell r="AB729">
            <v>1.2096</v>
          </cell>
          <cell r="AC729">
            <v>1.1394</v>
          </cell>
          <cell r="AD729">
            <v>1.1394</v>
          </cell>
        </row>
        <row r="730">
          <cell r="O730">
            <v>73.690000000000083</v>
          </cell>
          <cell r="P730">
            <v>73.700000000000088</v>
          </cell>
          <cell r="Q730">
            <v>1.2632000000000001</v>
          </cell>
          <cell r="R730">
            <v>1.2632000000000001</v>
          </cell>
          <cell r="S730">
            <v>1.2836000000000001</v>
          </cell>
          <cell r="T730">
            <v>1.2858000000000001</v>
          </cell>
          <cell r="U730">
            <v>1.2917000000000001</v>
          </cell>
          <cell r="V730">
            <v>1.2858000000000001</v>
          </cell>
          <cell r="W730">
            <v>1.2858000000000001</v>
          </cell>
          <cell r="X730">
            <v>1</v>
          </cell>
          <cell r="Y730">
            <v>1.0864</v>
          </cell>
          <cell r="Z730">
            <v>1.0864</v>
          </cell>
          <cell r="AA730">
            <v>1.1386000000000001</v>
          </cell>
          <cell r="AB730">
            <v>1.2087000000000001</v>
          </cell>
          <cell r="AC730">
            <v>1.1386000000000001</v>
          </cell>
          <cell r="AD730">
            <v>1.1386000000000001</v>
          </cell>
        </row>
        <row r="731">
          <cell r="O731">
            <v>73.790000000000077</v>
          </cell>
          <cell r="P731">
            <v>73.800000000000082</v>
          </cell>
          <cell r="Q731">
            <v>1.2622</v>
          </cell>
          <cell r="R731">
            <v>1.2622</v>
          </cell>
          <cell r="S731">
            <v>1.2826</v>
          </cell>
          <cell r="T731">
            <v>1.2847999999999999</v>
          </cell>
          <cell r="U731">
            <v>1.2906</v>
          </cell>
          <cell r="V731">
            <v>1.2847999999999999</v>
          </cell>
          <cell r="W731">
            <v>1.2847999999999999</v>
          </cell>
          <cell r="X731">
            <v>1</v>
          </cell>
          <cell r="Y731">
            <v>1.0857000000000001</v>
          </cell>
          <cell r="Z731">
            <v>1.0857000000000001</v>
          </cell>
          <cell r="AA731">
            <v>1.1377999999999999</v>
          </cell>
          <cell r="AB731">
            <v>1.2078</v>
          </cell>
          <cell r="AC731">
            <v>1.1377999999999999</v>
          </cell>
          <cell r="AD731">
            <v>1.1377999999999999</v>
          </cell>
        </row>
        <row r="732">
          <cell r="O732">
            <v>73.890000000000072</v>
          </cell>
          <cell r="P732">
            <v>73.900000000000077</v>
          </cell>
          <cell r="Q732">
            <v>1.2611000000000001</v>
          </cell>
          <cell r="R732">
            <v>1.2611000000000001</v>
          </cell>
          <cell r="S732">
            <v>1.2815000000000001</v>
          </cell>
          <cell r="T732">
            <v>1.2838000000000001</v>
          </cell>
          <cell r="U732">
            <v>1.2896000000000001</v>
          </cell>
          <cell r="V732">
            <v>1.2838000000000001</v>
          </cell>
          <cell r="W732">
            <v>1.2838000000000001</v>
          </cell>
          <cell r="X732">
            <v>1</v>
          </cell>
          <cell r="Y732">
            <v>1.0851</v>
          </cell>
          <cell r="Z732">
            <v>1.0851</v>
          </cell>
          <cell r="AA732">
            <v>1.1371</v>
          </cell>
          <cell r="AB732">
            <v>1.2069000000000001</v>
          </cell>
          <cell r="AC732">
            <v>1.1371</v>
          </cell>
          <cell r="AD732">
            <v>1.1371</v>
          </cell>
        </row>
        <row r="733">
          <cell r="O733">
            <v>73.990000000000066</v>
          </cell>
          <cell r="P733">
            <v>74.000000000000071</v>
          </cell>
          <cell r="Q733">
            <v>1.2601</v>
          </cell>
          <cell r="R733">
            <v>1.2601</v>
          </cell>
          <cell r="S733">
            <v>1.2805</v>
          </cell>
          <cell r="T733">
            <v>1.2827999999999999</v>
          </cell>
          <cell r="U733">
            <v>1.2886</v>
          </cell>
          <cell r="V733">
            <v>1.2827999999999999</v>
          </cell>
          <cell r="W733">
            <v>1.2827999999999999</v>
          </cell>
          <cell r="X733">
            <v>1</v>
          </cell>
          <cell r="Y733">
            <v>1.0844</v>
          </cell>
          <cell r="Z733">
            <v>1.0844</v>
          </cell>
          <cell r="AA733">
            <v>1.1364000000000001</v>
          </cell>
          <cell r="AB733">
            <v>1.206</v>
          </cell>
          <cell r="AC733">
            <v>1.1364000000000001</v>
          </cell>
          <cell r="AD733">
            <v>1.1364000000000001</v>
          </cell>
        </row>
        <row r="734">
          <cell r="O734">
            <v>74.09000000000006</v>
          </cell>
          <cell r="P734">
            <v>74.100000000000065</v>
          </cell>
          <cell r="Q734">
            <v>1.2589999999999999</v>
          </cell>
          <cell r="R734">
            <v>1.2589999999999999</v>
          </cell>
          <cell r="S734">
            <v>1.2794000000000001</v>
          </cell>
          <cell r="T734">
            <v>1.2818000000000001</v>
          </cell>
          <cell r="U734">
            <v>1.2875000000000001</v>
          </cell>
          <cell r="V734">
            <v>1.2818000000000001</v>
          </cell>
          <cell r="W734">
            <v>1.2818000000000001</v>
          </cell>
          <cell r="X734">
            <v>1</v>
          </cell>
          <cell r="Y734">
            <v>1.0838000000000001</v>
          </cell>
          <cell r="Z734">
            <v>1.0838000000000001</v>
          </cell>
          <cell r="AA734">
            <v>1.1355999999999999</v>
          </cell>
          <cell r="AB734">
            <v>1.2051000000000001</v>
          </cell>
          <cell r="AC734">
            <v>1.1355999999999999</v>
          </cell>
          <cell r="AD734">
            <v>1.1355999999999999</v>
          </cell>
        </row>
        <row r="735">
          <cell r="O735">
            <v>74.190000000000055</v>
          </cell>
          <cell r="P735">
            <v>74.20000000000006</v>
          </cell>
          <cell r="Q735">
            <v>1.258</v>
          </cell>
          <cell r="R735">
            <v>1.258</v>
          </cell>
          <cell r="S735">
            <v>1.2784</v>
          </cell>
          <cell r="T735">
            <v>1.2806999999999999</v>
          </cell>
          <cell r="U735">
            <v>1.2865</v>
          </cell>
          <cell r="V735">
            <v>1.2806999999999999</v>
          </cell>
          <cell r="W735">
            <v>1.2806999999999999</v>
          </cell>
          <cell r="X735">
            <v>1</v>
          </cell>
          <cell r="Y735">
            <v>1.0831999999999999</v>
          </cell>
          <cell r="Z735">
            <v>1.0831999999999999</v>
          </cell>
          <cell r="AA735">
            <v>1.1349</v>
          </cell>
          <cell r="AB735">
            <v>1.2042999999999999</v>
          </cell>
          <cell r="AC735">
            <v>1.1349</v>
          </cell>
          <cell r="AD735">
            <v>1.1349</v>
          </cell>
        </row>
        <row r="736">
          <cell r="O736">
            <v>74.290000000000049</v>
          </cell>
          <cell r="P736">
            <v>74.300000000000054</v>
          </cell>
          <cell r="Q736">
            <v>1.2569999999999999</v>
          </cell>
          <cell r="R736">
            <v>1.2569999999999999</v>
          </cell>
          <cell r="S736">
            <v>1.2774000000000001</v>
          </cell>
          <cell r="T736">
            <v>1.2797000000000001</v>
          </cell>
          <cell r="U736">
            <v>1.2855000000000001</v>
          </cell>
          <cell r="V736">
            <v>1.2797000000000001</v>
          </cell>
          <cell r="W736">
            <v>1.2797000000000001</v>
          </cell>
          <cell r="X736">
            <v>1</v>
          </cell>
          <cell r="Y736">
            <v>1.0826</v>
          </cell>
          <cell r="Z736">
            <v>1.0826</v>
          </cell>
          <cell r="AA736">
            <v>1.1341000000000001</v>
          </cell>
          <cell r="AB736">
            <v>1.2034</v>
          </cell>
          <cell r="AC736">
            <v>1.1341000000000001</v>
          </cell>
          <cell r="AD736">
            <v>1.1341000000000001</v>
          </cell>
        </row>
        <row r="737">
          <cell r="O737">
            <v>74.390000000000043</v>
          </cell>
          <cell r="P737">
            <v>74.400000000000048</v>
          </cell>
          <cell r="Q737">
            <v>1.2559</v>
          </cell>
          <cell r="R737">
            <v>1.2559</v>
          </cell>
          <cell r="S737">
            <v>1.2763</v>
          </cell>
          <cell r="T737">
            <v>1.2787999999999999</v>
          </cell>
          <cell r="U737">
            <v>1.2845</v>
          </cell>
          <cell r="V737">
            <v>1.2787999999999999</v>
          </cell>
          <cell r="W737">
            <v>1.2787999999999999</v>
          </cell>
          <cell r="X737">
            <v>1</v>
          </cell>
          <cell r="Y737">
            <v>1.0820000000000001</v>
          </cell>
          <cell r="Z737">
            <v>1.0820000000000001</v>
          </cell>
          <cell r="AA737">
            <v>1.1334</v>
          </cell>
          <cell r="AB737">
            <v>1.2024999999999999</v>
          </cell>
          <cell r="AC737">
            <v>1.1334</v>
          </cell>
          <cell r="AD737">
            <v>1.1334</v>
          </cell>
        </row>
        <row r="738">
          <cell r="O738">
            <v>74.490000000000038</v>
          </cell>
          <cell r="P738">
            <v>74.500000000000043</v>
          </cell>
          <cell r="Q738">
            <v>1.2548999999999999</v>
          </cell>
          <cell r="R738">
            <v>1.2548999999999999</v>
          </cell>
          <cell r="S738">
            <v>1.2753000000000001</v>
          </cell>
          <cell r="T738">
            <v>1.2778</v>
          </cell>
          <cell r="U738">
            <v>1.2835000000000001</v>
          </cell>
          <cell r="V738">
            <v>1.2778</v>
          </cell>
          <cell r="W738">
            <v>1.2778</v>
          </cell>
          <cell r="X738">
            <v>1</v>
          </cell>
          <cell r="Y738">
            <v>1.0812999999999999</v>
          </cell>
          <cell r="Z738">
            <v>1.0812999999999999</v>
          </cell>
          <cell r="AA738">
            <v>1.1327</v>
          </cell>
          <cell r="AB738">
            <v>1.2016</v>
          </cell>
          <cell r="AC738">
            <v>1.1327</v>
          </cell>
          <cell r="AD738">
            <v>1.1327</v>
          </cell>
        </row>
        <row r="739">
          <cell r="O739">
            <v>74.590000000000032</v>
          </cell>
          <cell r="P739">
            <v>74.600000000000037</v>
          </cell>
          <cell r="Q739">
            <v>1.2539</v>
          </cell>
          <cell r="R739">
            <v>1.2539</v>
          </cell>
          <cell r="S739">
            <v>1.2743</v>
          </cell>
          <cell r="T739">
            <v>1.2767999999999999</v>
          </cell>
          <cell r="U739">
            <v>1.2824</v>
          </cell>
          <cell r="V739">
            <v>1.2767999999999999</v>
          </cell>
          <cell r="W739">
            <v>1.2767999999999999</v>
          </cell>
          <cell r="X739">
            <v>1</v>
          </cell>
          <cell r="Y739">
            <v>1.0807</v>
          </cell>
          <cell r="Z739">
            <v>1.0807</v>
          </cell>
          <cell r="AA739">
            <v>1.1319999999999999</v>
          </cell>
          <cell r="AB739">
            <v>1.2008000000000001</v>
          </cell>
          <cell r="AC739">
            <v>1.1319999999999999</v>
          </cell>
          <cell r="AD739">
            <v>1.1319999999999999</v>
          </cell>
        </row>
        <row r="740">
          <cell r="O740">
            <v>74.690000000000026</v>
          </cell>
          <cell r="P740">
            <v>74.700000000000031</v>
          </cell>
          <cell r="Q740">
            <v>1.2528999999999999</v>
          </cell>
          <cell r="R740">
            <v>1.2528999999999999</v>
          </cell>
          <cell r="S740">
            <v>1.2733000000000001</v>
          </cell>
          <cell r="T740">
            <v>1.2758</v>
          </cell>
          <cell r="U740">
            <v>1.2814000000000001</v>
          </cell>
          <cell r="V740">
            <v>1.2758</v>
          </cell>
          <cell r="W740">
            <v>1.2758</v>
          </cell>
          <cell r="X740">
            <v>1</v>
          </cell>
          <cell r="Y740">
            <v>1.0801000000000001</v>
          </cell>
          <cell r="Z740">
            <v>1.0801000000000001</v>
          </cell>
          <cell r="AA740">
            <v>1.1312</v>
          </cell>
          <cell r="AB740">
            <v>1.1999</v>
          </cell>
          <cell r="AC740">
            <v>1.1312</v>
          </cell>
          <cell r="AD740">
            <v>1.1312</v>
          </cell>
        </row>
        <row r="741">
          <cell r="O741">
            <v>74.79000000000002</v>
          </cell>
          <cell r="P741">
            <v>74.800000000000026</v>
          </cell>
          <cell r="Q741">
            <v>1.2518</v>
          </cell>
          <cell r="R741">
            <v>1.2518</v>
          </cell>
          <cell r="S741">
            <v>1.2723</v>
          </cell>
          <cell r="T741">
            <v>1.2747999999999999</v>
          </cell>
          <cell r="U741">
            <v>1.2804</v>
          </cell>
          <cell r="V741">
            <v>1.2747999999999999</v>
          </cell>
          <cell r="W741">
            <v>1.2747999999999999</v>
          </cell>
          <cell r="X741">
            <v>1</v>
          </cell>
          <cell r="Y741">
            <v>1.0794999999999999</v>
          </cell>
          <cell r="Z741">
            <v>1.0794999999999999</v>
          </cell>
          <cell r="AA741">
            <v>1.1305000000000001</v>
          </cell>
          <cell r="AB741">
            <v>1.1991000000000001</v>
          </cell>
          <cell r="AC741">
            <v>1.1305000000000001</v>
          </cell>
          <cell r="AD741">
            <v>1.1305000000000001</v>
          </cell>
        </row>
        <row r="742">
          <cell r="O742">
            <v>74.890000000000015</v>
          </cell>
          <cell r="P742">
            <v>74.90000000000002</v>
          </cell>
          <cell r="Q742">
            <v>1.2507999999999999</v>
          </cell>
          <cell r="R742">
            <v>1.2507999999999999</v>
          </cell>
          <cell r="S742">
            <v>1.2712000000000001</v>
          </cell>
          <cell r="T742">
            <v>1.2738</v>
          </cell>
          <cell r="U742">
            <v>1.2794000000000001</v>
          </cell>
          <cell r="V742">
            <v>1.2738</v>
          </cell>
          <cell r="W742">
            <v>1.2738</v>
          </cell>
          <cell r="X742">
            <v>1</v>
          </cell>
          <cell r="Y742">
            <v>1.0789</v>
          </cell>
          <cell r="Z742">
            <v>1.0789</v>
          </cell>
          <cell r="AA742">
            <v>1.1297999999999999</v>
          </cell>
          <cell r="AB742">
            <v>1.1981999999999999</v>
          </cell>
          <cell r="AC742">
            <v>1.1297999999999999</v>
          </cell>
          <cell r="AD742">
            <v>1.1297999999999999</v>
          </cell>
        </row>
        <row r="743">
          <cell r="O743">
            <v>74.990000000000009</v>
          </cell>
          <cell r="P743">
            <v>75.000000000000014</v>
          </cell>
          <cell r="Q743">
            <v>1.2498</v>
          </cell>
          <cell r="R743">
            <v>1.2498</v>
          </cell>
          <cell r="S743">
            <v>1.2702</v>
          </cell>
          <cell r="T743">
            <v>1.2727999999999999</v>
          </cell>
          <cell r="U743">
            <v>1.2784</v>
          </cell>
          <cell r="V743">
            <v>1.2727999999999999</v>
          </cell>
          <cell r="W743">
            <v>1.2727999999999999</v>
          </cell>
          <cell r="X743">
            <v>1</v>
          </cell>
          <cell r="Y743">
            <v>1.0783</v>
          </cell>
          <cell r="Z743">
            <v>1.0783</v>
          </cell>
          <cell r="AA743">
            <v>1.1291</v>
          </cell>
          <cell r="AB743">
            <v>1.1974</v>
          </cell>
          <cell r="AC743">
            <v>1.1291</v>
          </cell>
          <cell r="AD743">
            <v>1.1291</v>
          </cell>
        </row>
        <row r="744">
          <cell r="O744">
            <v>75.09</v>
          </cell>
          <cell r="P744">
            <v>75.100000000000009</v>
          </cell>
          <cell r="Q744">
            <v>1.2487999999999999</v>
          </cell>
          <cell r="R744">
            <v>1.2487999999999999</v>
          </cell>
          <cell r="S744">
            <v>1.2692000000000001</v>
          </cell>
          <cell r="T744">
            <v>1.2719</v>
          </cell>
          <cell r="U744">
            <v>1.2775000000000001</v>
          </cell>
          <cell r="V744">
            <v>1.2719</v>
          </cell>
          <cell r="W744">
            <v>1.2719</v>
          </cell>
          <cell r="X744">
            <v>1</v>
          </cell>
          <cell r="Y744">
            <v>1.0777000000000001</v>
          </cell>
          <cell r="Z744">
            <v>1.0777000000000001</v>
          </cell>
          <cell r="AA744">
            <v>1.1284000000000001</v>
          </cell>
          <cell r="AB744">
            <v>1.1964999999999999</v>
          </cell>
          <cell r="AC744">
            <v>1.1284000000000001</v>
          </cell>
          <cell r="AD744">
            <v>1.1284000000000001</v>
          </cell>
        </row>
        <row r="745">
          <cell r="O745">
            <v>75.19</v>
          </cell>
          <cell r="P745">
            <v>75.2</v>
          </cell>
          <cell r="Q745">
            <v>1.2478</v>
          </cell>
          <cell r="R745">
            <v>1.2478</v>
          </cell>
          <cell r="S745">
            <v>1.2682</v>
          </cell>
          <cell r="T745">
            <v>1.2708999999999999</v>
          </cell>
          <cell r="U745">
            <v>1.2765</v>
          </cell>
          <cell r="V745">
            <v>1.2708999999999999</v>
          </cell>
          <cell r="W745">
            <v>1.2708999999999999</v>
          </cell>
          <cell r="X745">
            <v>1</v>
          </cell>
          <cell r="Y745">
            <v>1.0770999999999999</v>
          </cell>
          <cell r="Z745">
            <v>1.0770999999999999</v>
          </cell>
          <cell r="AA745">
            <v>1.1276999999999999</v>
          </cell>
          <cell r="AB745">
            <v>1.1957</v>
          </cell>
          <cell r="AC745">
            <v>1.1276999999999999</v>
          </cell>
          <cell r="AD745">
            <v>1.1276999999999999</v>
          </cell>
        </row>
        <row r="746">
          <cell r="O746">
            <v>75.289999999999992</v>
          </cell>
          <cell r="P746">
            <v>75.3</v>
          </cell>
          <cell r="Q746">
            <v>1.2467999999999999</v>
          </cell>
          <cell r="R746">
            <v>1.2467999999999999</v>
          </cell>
          <cell r="S746">
            <v>1.2672000000000001</v>
          </cell>
          <cell r="T746">
            <v>1.2699</v>
          </cell>
          <cell r="U746">
            <v>1.2755000000000001</v>
          </cell>
          <cell r="V746">
            <v>1.2699</v>
          </cell>
          <cell r="W746">
            <v>1.2699</v>
          </cell>
          <cell r="X746">
            <v>1</v>
          </cell>
          <cell r="Y746">
            <v>1.0765</v>
          </cell>
          <cell r="Z746">
            <v>1.0765</v>
          </cell>
          <cell r="AA746">
            <v>1.127</v>
          </cell>
          <cell r="AB746">
            <v>1.1949000000000001</v>
          </cell>
          <cell r="AC746">
            <v>1.127</v>
          </cell>
          <cell r="AD746">
            <v>1.127</v>
          </cell>
        </row>
        <row r="747">
          <cell r="O747">
            <v>75.389999999999986</v>
          </cell>
          <cell r="P747">
            <v>75.399999999999991</v>
          </cell>
          <cell r="Q747">
            <v>1.2458</v>
          </cell>
          <cell r="R747">
            <v>1.2458</v>
          </cell>
          <cell r="S747">
            <v>1.2663</v>
          </cell>
          <cell r="T747">
            <v>1.2689999999999999</v>
          </cell>
          <cell r="U747">
            <v>1.2745</v>
          </cell>
          <cell r="V747">
            <v>1.2689999999999999</v>
          </cell>
          <cell r="W747">
            <v>1.2689999999999999</v>
          </cell>
          <cell r="X747">
            <v>1</v>
          </cell>
          <cell r="Y747">
            <v>1.0760000000000001</v>
          </cell>
          <cell r="Z747">
            <v>1.0760000000000001</v>
          </cell>
          <cell r="AA747">
            <v>1.1263000000000001</v>
          </cell>
          <cell r="AB747">
            <v>1.194</v>
          </cell>
          <cell r="AC747">
            <v>1.1263000000000001</v>
          </cell>
          <cell r="AD747">
            <v>1.1263000000000001</v>
          </cell>
        </row>
        <row r="748">
          <cell r="O748">
            <v>75.489999999999981</v>
          </cell>
          <cell r="P748">
            <v>75.499999999999986</v>
          </cell>
          <cell r="Q748">
            <v>1.2447999999999999</v>
          </cell>
          <cell r="R748">
            <v>1.2447999999999999</v>
          </cell>
          <cell r="S748">
            <v>1.2653000000000001</v>
          </cell>
          <cell r="T748">
            <v>1.268</v>
          </cell>
          <cell r="U748">
            <v>1.2735000000000001</v>
          </cell>
          <cell r="V748">
            <v>1.268</v>
          </cell>
          <cell r="W748">
            <v>1.268</v>
          </cell>
          <cell r="X748">
            <v>1</v>
          </cell>
          <cell r="Y748">
            <v>1.0753999999999999</v>
          </cell>
          <cell r="Z748">
            <v>1.0753999999999999</v>
          </cell>
          <cell r="AA748">
            <v>1.1255999999999999</v>
          </cell>
          <cell r="AB748">
            <v>1.1932</v>
          </cell>
          <cell r="AC748">
            <v>1.1255999999999999</v>
          </cell>
          <cell r="AD748">
            <v>1.1255999999999999</v>
          </cell>
        </row>
        <row r="749">
          <cell r="O749">
            <v>75.589999999999975</v>
          </cell>
          <cell r="P749">
            <v>75.59999999999998</v>
          </cell>
          <cell r="Q749">
            <v>1.2439</v>
          </cell>
          <cell r="R749">
            <v>1.2439</v>
          </cell>
          <cell r="S749">
            <v>1.2643</v>
          </cell>
          <cell r="T749">
            <v>1.2670999999999999</v>
          </cell>
          <cell r="U749">
            <v>1.2726</v>
          </cell>
          <cell r="V749">
            <v>1.2670999999999999</v>
          </cell>
          <cell r="W749">
            <v>1.2670999999999999</v>
          </cell>
          <cell r="X749">
            <v>1</v>
          </cell>
          <cell r="Y749">
            <v>1.0748</v>
          </cell>
          <cell r="Z749">
            <v>1.0748</v>
          </cell>
          <cell r="AA749">
            <v>1.1249</v>
          </cell>
          <cell r="AB749">
            <v>1.1923999999999999</v>
          </cell>
          <cell r="AC749">
            <v>1.1249</v>
          </cell>
          <cell r="AD749">
            <v>1.1249</v>
          </cell>
        </row>
        <row r="750">
          <cell r="O750">
            <v>75.689999999999969</v>
          </cell>
          <cell r="P750">
            <v>75.699999999999974</v>
          </cell>
          <cell r="Q750">
            <v>1.2428999999999999</v>
          </cell>
          <cell r="R750">
            <v>1.2428999999999999</v>
          </cell>
          <cell r="S750">
            <v>1.2633000000000001</v>
          </cell>
          <cell r="T750">
            <v>1.2661</v>
          </cell>
          <cell r="U750">
            <v>1.2716000000000001</v>
          </cell>
          <cell r="V750">
            <v>1.2661</v>
          </cell>
          <cell r="W750">
            <v>1.2661</v>
          </cell>
          <cell r="X750">
            <v>1</v>
          </cell>
          <cell r="Y750">
            <v>1.0742</v>
          </cell>
          <cell r="Z750">
            <v>1.0742</v>
          </cell>
          <cell r="AA750">
            <v>1.1242000000000001</v>
          </cell>
          <cell r="AB750">
            <v>1.1915</v>
          </cell>
          <cell r="AC750">
            <v>1.1242000000000001</v>
          </cell>
          <cell r="AD750">
            <v>1.1242000000000001</v>
          </cell>
        </row>
        <row r="751">
          <cell r="O751">
            <v>75.789999999999964</v>
          </cell>
          <cell r="P751">
            <v>75.799999999999969</v>
          </cell>
          <cell r="Q751">
            <v>1.2419</v>
          </cell>
          <cell r="R751">
            <v>1.2419</v>
          </cell>
          <cell r="S751">
            <v>1.2623</v>
          </cell>
          <cell r="T751">
            <v>1.2652000000000001</v>
          </cell>
          <cell r="U751">
            <v>1.2706</v>
          </cell>
          <cell r="V751">
            <v>1.2652000000000001</v>
          </cell>
          <cell r="W751">
            <v>1.2652000000000001</v>
          </cell>
          <cell r="X751">
            <v>1</v>
          </cell>
          <cell r="Y751">
            <v>1.0736000000000001</v>
          </cell>
          <cell r="Z751">
            <v>1.0736000000000001</v>
          </cell>
          <cell r="AA751">
            <v>1.1234999999999999</v>
          </cell>
          <cell r="AB751">
            <v>1.1907000000000001</v>
          </cell>
          <cell r="AC751">
            <v>1.1234999999999999</v>
          </cell>
          <cell r="AD751">
            <v>1.1234999999999999</v>
          </cell>
        </row>
        <row r="752">
          <cell r="O752">
            <v>75.889999999999958</v>
          </cell>
          <cell r="P752">
            <v>75.899999999999963</v>
          </cell>
          <cell r="Q752">
            <v>1.2408999999999999</v>
          </cell>
          <cell r="R752">
            <v>1.2408999999999999</v>
          </cell>
          <cell r="S752">
            <v>1.2614000000000001</v>
          </cell>
          <cell r="T752">
            <v>1.2642</v>
          </cell>
          <cell r="U752">
            <v>1.2697000000000001</v>
          </cell>
          <cell r="V752">
            <v>1.2642</v>
          </cell>
          <cell r="W752">
            <v>1.2642</v>
          </cell>
          <cell r="X752">
            <v>1</v>
          </cell>
          <cell r="Y752">
            <v>1.0730999999999999</v>
          </cell>
          <cell r="Z752">
            <v>1.0730999999999999</v>
          </cell>
          <cell r="AA752">
            <v>1.1228</v>
          </cell>
          <cell r="AB752">
            <v>1.1899</v>
          </cell>
          <cell r="AC752">
            <v>1.1228</v>
          </cell>
          <cell r="AD752">
            <v>1.1228</v>
          </cell>
        </row>
        <row r="753">
          <cell r="O753">
            <v>75.989999999999952</v>
          </cell>
          <cell r="P753">
            <v>75.999999999999957</v>
          </cell>
          <cell r="Q753">
            <v>1.24</v>
          </cell>
          <cell r="R753">
            <v>1.24</v>
          </cell>
          <cell r="S753">
            <v>1.2604</v>
          </cell>
          <cell r="T753">
            <v>1.2633000000000001</v>
          </cell>
          <cell r="U753">
            <v>1.2686999999999999</v>
          </cell>
          <cell r="V753">
            <v>1.2633000000000001</v>
          </cell>
          <cell r="W753">
            <v>1.2633000000000001</v>
          </cell>
          <cell r="X753">
            <v>1</v>
          </cell>
          <cell r="Y753">
            <v>1.0725</v>
          </cell>
          <cell r="Z753">
            <v>1.0725</v>
          </cell>
          <cell r="AA753">
            <v>1.1221000000000001</v>
          </cell>
          <cell r="AB753">
            <v>1.1891</v>
          </cell>
          <cell r="AC753">
            <v>1.1221000000000001</v>
          </cell>
          <cell r="AD753">
            <v>1.1221000000000001</v>
          </cell>
        </row>
        <row r="754">
          <cell r="O754">
            <v>76.089999999999947</v>
          </cell>
          <cell r="P754">
            <v>76.099999999999952</v>
          </cell>
          <cell r="Q754">
            <v>1.2390000000000001</v>
          </cell>
          <cell r="R754">
            <v>1.2390000000000001</v>
          </cell>
          <cell r="S754">
            <v>1.2594000000000001</v>
          </cell>
          <cell r="T754">
            <v>1.2624</v>
          </cell>
          <cell r="U754">
            <v>1.2677</v>
          </cell>
          <cell r="V754">
            <v>1.2624</v>
          </cell>
          <cell r="W754">
            <v>1.2624</v>
          </cell>
          <cell r="X754">
            <v>1</v>
          </cell>
          <cell r="Y754">
            <v>1.0719000000000001</v>
          </cell>
          <cell r="Z754">
            <v>1.0719000000000001</v>
          </cell>
          <cell r="AA754">
            <v>1.1214999999999999</v>
          </cell>
          <cell r="AB754">
            <v>1.1882999999999999</v>
          </cell>
          <cell r="AC754">
            <v>1.1214999999999999</v>
          </cell>
          <cell r="AD754">
            <v>1.1214999999999999</v>
          </cell>
        </row>
        <row r="755">
          <cell r="O755">
            <v>76.189999999999941</v>
          </cell>
          <cell r="P755">
            <v>76.199999999999946</v>
          </cell>
          <cell r="Q755">
            <v>1.238</v>
          </cell>
          <cell r="R755">
            <v>1.238</v>
          </cell>
          <cell r="S755">
            <v>1.2585</v>
          </cell>
          <cell r="T755">
            <v>1.2614000000000001</v>
          </cell>
          <cell r="U755">
            <v>1.2667999999999999</v>
          </cell>
          <cell r="V755">
            <v>1.2614000000000001</v>
          </cell>
          <cell r="W755">
            <v>1.2614000000000001</v>
          </cell>
          <cell r="X755">
            <v>1</v>
          </cell>
          <cell r="Y755">
            <v>1.0713999999999999</v>
          </cell>
          <cell r="Z755">
            <v>1.0713999999999999</v>
          </cell>
          <cell r="AA755">
            <v>1.1208</v>
          </cell>
          <cell r="AB755">
            <v>1.1875</v>
          </cell>
          <cell r="AC755">
            <v>1.1208</v>
          </cell>
          <cell r="AD755">
            <v>1.1208</v>
          </cell>
        </row>
        <row r="756">
          <cell r="O756">
            <v>76.289999999999935</v>
          </cell>
          <cell r="P756">
            <v>76.29999999999994</v>
          </cell>
          <cell r="Q756">
            <v>1.2371000000000001</v>
          </cell>
          <cell r="R756">
            <v>1.2371000000000001</v>
          </cell>
          <cell r="S756">
            <v>1.2575000000000001</v>
          </cell>
          <cell r="T756">
            <v>1.2605</v>
          </cell>
          <cell r="U756">
            <v>1.2658</v>
          </cell>
          <cell r="V756">
            <v>1.2605</v>
          </cell>
          <cell r="W756">
            <v>1.2605</v>
          </cell>
          <cell r="X756">
            <v>1</v>
          </cell>
          <cell r="Y756">
            <v>1.0708</v>
          </cell>
          <cell r="Z756">
            <v>1.0708</v>
          </cell>
          <cell r="AA756">
            <v>1.1201000000000001</v>
          </cell>
          <cell r="AB756">
            <v>1.1867000000000001</v>
          </cell>
          <cell r="AC756">
            <v>1.1201000000000001</v>
          </cell>
          <cell r="AD756">
            <v>1.1201000000000001</v>
          </cell>
        </row>
        <row r="757">
          <cell r="O757">
            <v>76.38999999999993</v>
          </cell>
          <cell r="P757">
            <v>76.399999999999935</v>
          </cell>
          <cell r="Q757">
            <v>1.2361</v>
          </cell>
          <cell r="R757">
            <v>1.2361</v>
          </cell>
          <cell r="S757">
            <v>1.2565</v>
          </cell>
          <cell r="T757">
            <v>1.2596000000000001</v>
          </cell>
          <cell r="U757">
            <v>1.2648999999999999</v>
          </cell>
          <cell r="V757">
            <v>1.2596000000000001</v>
          </cell>
          <cell r="W757">
            <v>1.2596000000000001</v>
          </cell>
          <cell r="X757">
            <v>1</v>
          </cell>
          <cell r="Y757">
            <v>1.0703</v>
          </cell>
          <cell r="Z757">
            <v>1.0703</v>
          </cell>
          <cell r="AA757">
            <v>1.1194</v>
          </cell>
          <cell r="AB757">
            <v>1.1859</v>
          </cell>
          <cell r="AC757">
            <v>1.1194</v>
          </cell>
          <cell r="AD757">
            <v>1.1194</v>
          </cell>
        </row>
        <row r="758">
          <cell r="O758">
            <v>76.489999999999924</v>
          </cell>
          <cell r="P758">
            <v>76.499999999999929</v>
          </cell>
          <cell r="Q758">
            <v>1.2352000000000001</v>
          </cell>
          <cell r="R758">
            <v>1.2352000000000001</v>
          </cell>
          <cell r="S758">
            <v>1.2556</v>
          </cell>
          <cell r="T758">
            <v>1.2585999999999999</v>
          </cell>
          <cell r="U758">
            <v>1.264</v>
          </cell>
          <cell r="V758">
            <v>1.2585999999999999</v>
          </cell>
          <cell r="W758">
            <v>1.2585999999999999</v>
          </cell>
          <cell r="X758">
            <v>1</v>
          </cell>
          <cell r="Y758">
            <v>1.0697000000000001</v>
          </cell>
          <cell r="Z758">
            <v>1.0697000000000001</v>
          </cell>
          <cell r="AA758">
            <v>1.1188</v>
          </cell>
          <cell r="AB758">
            <v>1.1851</v>
          </cell>
          <cell r="AC758">
            <v>1.1188</v>
          </cell>
          <cell r="AD758">
            <v>1.1188</v>
          </cell>
        </row>
        <row r="759">
          <cell r="O759">
            <v>76.589999999999918</v>
          </cell>
          <cell r="P759">
            <v>76.599999999999923</v>
          </cell>
          <cell r="Q759">
            <v>1.2342</v>
          </cell>
          <cell r="R759">
            <v>1.2342</v>
          </cell>
          <cell r="S759">
            <v>1.2546999999999999</v>
          </cell>
          <cell r="T759">
            <v>1.2577</v>
          </cell>
          <cell r="U759">
            <v>1.2629999999999999</v>
          </cell>
          <cell r="V759">
            <v>1.2577</v>
          </cell>
          <cell r="W759">
            <v>1.2577</v>
          </cell>
          <cell r="X759">
            <v>1</v>
          </cell>
          <cell r="Y759">
            <v>1.0691999999999999</v>
          </cell>
          <cell r="Z759">
            <v>1.0691999999999999</v>
          </cell>
          <cell r="AA759">
            <v>1.1181000000000001</v>
          </cell>
          <cell r="AB759">
            <v>1.1842999999999999</v>
          </cell>
          <cell r="AC759">
            <v>1.1181000000000001</v>
          </cell>
          <cell r="AD759">
            <v>1.1181000000000001</v>
          </cell>
        </row>
        <row r="760">
          <cell r="O760">
            <v>76.689999999999912</v>
          </cell>
          <cell r="P760">
            <v>76.699999999999918</v>
          </cell>
          <cell r="Q760">
            <v>1.2333000000000001</v>
          </cell>
          <cell r="R760">
            <v>1.2333000000000001</v>
          </cell>
          <cell r="S760">
            <v>1.2537</v>
          </cell>
          <cell r="T760">
            <v>1.2567999999999999</v>
          </cell>
          <cell r="U760">
            <v>1.2621</v>
          </cell>
          <cell r="V760">
            <v>1.2567999999999999</v>
          </cell>
          <cell r="W760">
            <v>1.2567999999999999</v>
          </cell>
          <cell r="X760">
            <v>1</v>
          </cell>
          <cell r="Y760">
            <v>1.0686</v>
          </cell>
          <cell r="Z760">
            <v>1.0686</v>
          </cell>
          <cell r="AA760">
            <v>1.1174999999999999</v>
          </cell>
          <cell r="AB760">
            <v>1.1835</v>
          </cell>
          <cell r="AC760">
            <v>1.1174999999999999</v>
          </cell>
          <cell r="AD760">
            <v>1.1174999999999999</v>
          </cell>
        </row>
        <row r="761">
          <cell r="O761">
            <v>76.789999999999907</v>
          </cell>
          <cell r="P761">
            <v>76.799999999999912</v>
          </cell>
          <cell r="Q761">
            <v>1.2323999999999999</v>
          </cell>
          <cell r="R761">
            <v>1.2323999999999999</v>
          </cell>
          <cell r="S761">
            <v>1.2527999999999999</v>
          </cell>
          <cell r="T761">
            <v>1.2559</v>
          </cell>
          <cell r="U761">
            <v>1.2612000000000001</v>
          </cell>
          <cell r="V761">
            <v>1.2559</v>
          </cell>
          <cell r="W761">
            <v>1.2559</v>
          </cell>
          <cell r="X761">
            <v>1</v>
          </cell>
          <cell r="Y761">
            <v>1.0681</v>
          </cell>
          <cell r="Z761">
            <v>1.0681</v>
          </cell>
          <cell r="AA761">
            <v>1.1168</v>
          </cell>
          <cell r="AB761">
            <v>1.1827000000000001</v>
          </cell>
          <cell r="AC761">
            <v>1.1168</v>
          </cell>
          <cell r="AD761">
            <v>1.1168</v>
          </cell>
        </row>
        <row r="762">
          <cell r="O762">
            <v>76.889999999999901</v>
          </cell>
          <cell r="P762">
            <v>76.899999999999906</v>
          </cell>
          <cell r="Q762">
            <v>1.2314000000000001</v>
          </cell>
          <cell r="R762">
            <v>1.2314000000000001</v>
          </cell>
          <cell r="S762">
            <v>1.2518</v>
          </cell>
          <cell r="T762">
            <v>1.2549999999999999</v>
          </cell>
          <cell r="U762">
            <v>1.2602</v>
          </cell>
          <cell r="V762">
            <v>1.2549999999999999</v>
          </cell>
          <cell r="W762">
            <v>1.2549999999999999</v>
          </cell>
          <cell r="X762">
            <v>1</v>
          </cell>
          <cell r="Y762">
            <v>1.0676000000000001</v>
          </cell>
          <cell r="Z762">
            <v>1.0676000000000001</v>
          </cell>
          <cell r="AA762">
            <v>1.1161000000000001</v>
          </cell>
          <cell r="AB762">
            <v>1.1819</v>
          </cell>
          <cell r="AC762">
            <v>1.1161000000000001</v>
          </cell>
          <cell r="AD762">
            <v>1.1161000000000001</v>
          </cell>
        </row>
        <row r="763">
          <cell r="O763">
            <v>76.989999999999895</v>
          </cell>
          <cell r="P763">
            <v>76.999999999999901</v>
          </cell>
          <cell r="Q763">
            <v>1.2304999999999999</v>
          </cell>
          <cell r="R763">
            <v>1.2304999999999999</v>
          </cell>
          <cell r="S763">
            <v>1.2508999999999999</v>
          </cell>
          <cell r="T763">
            <v>1.2541</v>
          </cell>
          <cell r="U763">
            <v>1.2593000000000001</v>
          </cell>
          <cell r="V763">
            <v>1.2541</v>
          </cell>
          <cell r="W763">
            <v>1.2541</v>
          </cell>
          <cell r="X763">
            <v>1</v>
          </cell>
          <cell r="Y763">
            <v>1.0669999999999999</v>
          </cell>
          <cell r="Z763">
            <v>1.0669999999999999</v>
          </cell>
          <cell r="AA763">
            <v>1.1154999999999999</v>
          </cell>
          <cell r="AB763">
            <v>1.1811</v>
          </cell>
          <cell r="AC763">
            <v>1.1154999999999999</v>
          </cell>
          <cell r="AD763">
            <v>1.1154999999999999</v>
          </cell>
        </row>
        <row r="764">
          <cell r="O764">
            <v>77.08999999999989</v>
          </cell>
          <cell r="P764">
            <v>77.099999999999895</v>
          </cell>
          <cell r="Q764">
            <v>1.2296</v>
          </cell>
          <cell r="R764">
            <v>1.2296</v>
          </cell>
          <cell r="S764">
            <v>1.25</v>
          </cell>
          <cell r="T764">
            <v>1.2532000000000001</v>
          </cell>
          <cell r="U764">
            <v>1.2584</v>
          </cell>
          <cell r="V764">
            <v>1.2532000000000001</v>
          </cell>
          <cell r="W764">
            <v>1.2532000000000001</v>
          </cell>
          <cell r="X764">
            <v>1</v>
          </cell>
          <cell r="Y764">
            <v>1.0665</v>
          </cell>
          <cell r="Z764">
            <v>1.0665</v>
          </cell>
          <cell r="AA764">
            <v>1.1149</v>
          </cell>
          <cell r="AB764">
            <v>1.1802999999999999</v>
          </cell>
          <cell r="AC764">
            <v>1.1149</v>
          </cell>
          <cell r="AD764">
            <v>1.1149</v>
          </cell>
        </row>
        <row r="765">
          <cell r="O765">
            <v>77.189999999999884</v>
          </cell>
          <cell r="P765">
            <v>77.199999999999889</v>
          </cell>
          <cell r="Q765">
            <v>1.2285999999999999</v>
          </cell>
          <cell r="R765">
            <v>1.2285999999999999</v>
          </cell>
          <cell r="S765">
            <v>1.2490000000000001</v>
          </cell>
          <cell r="T765">
            <v>1.2523</v>
          </cell>
          <cell r="U765">
            <v>1.2575000000000001</v>
          </cell>
          <cell r="V765">
            <v>1.2523</v>
          </cell>
          <cell r="W765">
            <v>1.2523</v>
          </cell>
          <cell r="X765">
            <v>1</v>
          </cell>
          <cell r="Y765">
            <v>1.0660000000000001</v>
          </cell>
          <cell r="Z765">
            <v>1.0660000000000001</v>
          </cell>
          <cell r="AA765">
            <v>1.1142000000000001</v>
          </cell>
          <cell r="AB765">
            <v>1.1796</v>
          </cell>
          <cell r="AC765">
            <v>1.1142000000000001</v>
          </cell>
          <cell r="AD765">
            <v>1.1142000000000001</v>
          </cell>
        </row>
        <row r="766">
          <cell r="O766">
            <v>77.289999999999878</v>
          </cell>
          <cell r="P766">
            <v>77.299999999999883</v>
          </cell>
          <cell r="Q766">
            <v>1.2277</v>
          </cell>
          <cell r="R766">
            <v>1.2277</v>
          </cell>
          <cell r="S766">
            <v>1.2481</v>
          </cell>
          <cell r="T766">
            <v>1.2514000000000001</v>
          </cell>
          <cell r="U766">
            <v>1.2565999999999999</v>
          </cell>
          <cell r="V766">
            <v>1.2514000000000001</v>
          </cell>
          <cell r="W766">
            <v>1.2514000000000001</v>
          </cell>
          <cell r="X766">
            <v>1</v>
          </cell>
          <cell r="Y766">
            <v>1.0653999999999999</v>
          </cell>
          <cell r="Z766">
            <v>1.0653999999999999</v>
          </cell>
          <cell r="AA766">
            <v>1.1135999999999999</v>
          </cell>
          <cell r="AB766">
            <v>1.1788000000000001</v>
          </cell>
          <cell r="AC766">
            <v>1.1135999999999999</v>
          </cell>
          <cell r="AD766">
            <v>1.1135999999999999</v>
          </cell>
        </row>
        <row r="767">
          <cell r="O767">
            <v>77.389999999999873</v>
          </cell>
          <cell r="P767">
            <v>77.399999999999878</v>
          </cell>
          <cell r="Q767">
            <v>1.2267999999999999</v>
          </cell>
          <cell r="R767">
            <v>1.2267999999999999</v>
          </cell>
          <cell r="S767">
            <v>1.2472000000000001</v>
          </cell>
          <cell r="T767">
            <v>1.2504999999999999</v>
          </cell>
          <cell r="U767">
            <v>1.2556</v>
          </cell>
          <cell r="V767">
            <v>1.2504999999999999</v>
          </cell>
          <cell r="W767">
            <v>1.2504999999999999</v>
          </cell>
          <cell r="X767">
            <v>1</v>
          </cell>
          <cell r="Y767">
            <v>1.0649</v>
          </cell>
          <cell r="Z767">
            <v>1.0649</v>
          </cell>
          <cell r="AA767">
            <v>1.1129</v>
          </cell>
          <cell r="AB767">
            <v>1.1779999999999999</v>
          </cell>
          <cell r="AC767">
            <v>1.1129</v>
          </cell>
          <cell r="AD767">
            <v>1.1129</v>
          </cell>
        </row>
        <row r="768">
          <cell r="O768">
            <v>77.489999999999867</v>
          </cell>
          <cell r="P768">
            <v>77.499999999999872</v>
          </cell>
          <cell r="Q768">
            <v>1.2259</v>
          </cell>
          <cell r="R768">
            <v>1.2259</v>
          </cell>
          <cell r="S768">
            <v>1.2463</v>
          </cell>
          <cell r="T768">
            <v>1.2496</v>
          </cell>
          <cell r="U768">
            <v>1.2546999999999999</v>
          </cell>
          <cell r="V768">
            <v>1.2496</v>
          </cell>
          <cell r="W768">
            <v>1.2496</v>
          </cell>
          <cell r="X768">
            <v>1</v>
          </cell>
          <cell r="Y768">
            <v>1.0644</v>
          </cell>
          <cell r="Z768">
            <v>1.0644</v>
          </cell>
          <cell r="AA768">
            <v>1.1123000000000001</v>
          </cell>
          <cell r="AB768">
            <v>1.1772</v>
          </cell>
          <cell r="AC768">
            <v>1.1123000000000001</v>
          </cell>
          <cell r="AD768">
            <v>1.1123000000000001</v>
          </cell>
        </row>
        <row r="769">
          <cell r="O769">
            <v>77.589999999999861</v>
          </cell>
          <cell r="P769">
            <v>77.599999999999866</v>
          </cell>
          <cell r="Q769">
            <v>1.2250000000000001</v>
          </cell>
          <cell r="R769">
            <v>1.2250000000000001</v>
          </cell>
          <cell r="S769">
            <v>1.2454000000000001</v>
          </cell>
          <cell r="T769">
            <v>1.2486999999999999</v>
          </cell>
          <cell r="U769">
            <v>1.2538</v>
          </cell>
          <cell r="V769">
            <v>1.2486999999999999</v>
          </cell>
          <cell r="W769">
            <v>1.2486999999999999</v>
          </cell>
          <cell r="X769">
            <v>1</v>
          </cell>
          <cell r="Y769">
            <v>1.0639000000000001</v>
          </cell>
          <cell r="Z769">
            <v>1.0639000000000001</v>
          </cell>
          <cell r="AA769">
            <v>1.1116999999999999</v>
          </cell>
          <cell r="AB769">
            <v>1.1765000000000001</v>
          </cell>
          <cell r="AC769">
            <v>1.1116999999999999</v>
          </cell>
          <cell r="AD769">
            <v>1.1116999999999999</v>
          </cell>
        </row>
        <row r="770">
          <cell r="O770">
            <v>77.689999999999856</v>
          </cell>
          <cell r="P770">
            <v>77.699999999999861</v>
          </cell>
          <cell r="Q770">
            <v>1.2241</v>
          </cell>
          <cell r="R770">
            <v>1.2241</v>
          </cell>
          <cell r="S770">
            <v>1.2444999999999999</v>
          </cell>
          <cell r="T770">
            <v>1.2478</v>
          </cell>
          <cell r="U770">
            <v>1.2528999999999999</v>
          </cell>
          <cell r="V770">
            <v>1.2478</v>
          </cell>
          <cell r="W770">
            <v>1.2478</v>
          </cell>
          <cell r="X770">
            <v>1</v>
          </cell>
          <cell r="Y770">
            <v>1.0633999999999999</v>
          </cell>
          <cell r="Z770">
            <v>1.0633999999999999</v>
          </cell>
          <cell r="AA770">
            <v>1.111</v>
          </cell>
          <cell r="AB770">
            <v>1.1757</v>
          </cell>
          <cell r="AC770">
            <v>1.111</v>
          </cell>
          <cell r="AD770">
            <v>1.111</v>
          </cell>
        </row>
        <row r="771">
          <cell r="O771">
            <v>77.78999999999985</v>
          </cell>
          <cell r="P771">
            <v>77.799999999999855</v>
          </cell>
          <cell r="Q771">
            <v>1.2232000000000001</v>
          </cell>
          <cell r="R771">
            <v>1.2232000000000001</v>
          </cell>
          <cell r="S771">
            <v>1.2436</v>
          </cell>
          <cell r="T771">
            <v>1.2468999999999999</v>
          </cell>
          <cell r="U771">
            <v>1.252</v>
          </cell>
          <cell r="V771">
            <v>1.2468999999999999</v>
          </cell>
          <cell r="W771">
            <v>1.2468999999999999</v>
          </cell>
          <cell r="X771">
            <v>1</v>
          </cell>
          <cell r="Y771">
            <v>1.0628</v>
          </cell>
          <cell r="Z771">
            <v>1.0628</v>
          </cell>
          <cell r="AA771">
            <v>1.1104000000000001</v>
          </cell>
          <cell r="AB771">
            <v>1.175</v>
          </cell>
          <cell r="AC771">
            <v>1.1104000000000001</v>
          </cell>
          <cell r="AD771">
            <v>1.1104000000000001</v>
          </cell>
        </row>
        <row r="772">
          <cell r="O772">
            <v>77.889999999999844</v>
          </cell>
          <cell r="P772">
            <v>77.899999999999849</v>
          </cell>
          <cell r="Q772">
            <v>1.2222999999999999</v>
          </cell>
          <cell r="R772">
            <v>1.2222999999999999</v>
          </cell>
          <cell r="S772">
            <v>1.2425999999999999</v>
          </cell>
          <cell r="T772">
            <v>1.2461</v>
          </cell>
          <cell r="U772">
            <v>1.2511000000000001</v>
          </cell>
          <cell r="V772">
            <v>1.2461</v>
          </cell>
          <cell r="W772">
            <v>1.2461</v>
          </cell>
          <cell r="X772">
            <v>1</v>
          </cell>
          <cell r="Y772">
            <v>1.0623</v>
          </cell>
          <cell r="Z772">
            <v>1.0623</v>
          </cell>
          <cell r="AA772">
            <v>1.1097999999999999</v>
          </cell>
          <cell r="AB772">
            <v>1.1741999999999999</v>
          </cell>
          <cell r="AC772">
            <v>1.1097999999999999</v>
          </cell>
          <cell r="AD772">
            <v>1.1097999999999999</v>
          </cell>
        </row>
        <row r="773">
          <cell r="O773">
            <v>77.989999999999839</v>
          </cell>
          <cell r="P773">
            <v>77.999999999999844</v>
          </cell>
          <cell r="Q773">
            <v>1.2214</v>
          </cell>
          <cell r="R773">
            <v>1.2214</v>
          </cell>
          <cell r="S773">
            <v>1.2418</v>
          </cell>
          <cell r="T773">
            <v>1.2452000000000001</v>
          </cell>
          <cell r="U773">
            <v>1.2502</v>
          </cell>
          <cell r="V773">
            <v>1.2452000000000001</v>
          </cell>
          <cell r="W773">
            <v>1.2452000000000001</v>
          </cell>
          <cell r="X773">
            <v>1</v>
          </cell>
          <cell r="Y773">
            <v>1.0618000000000001</v>
          </cell>
          <cell r="Z773">
            <v>1.0618000000000001</v>
          </cell>
          <cell r="AA773">
            <v>1.1092</v>
          </cell>
          <cell r="AB773">
            <v>1.1735</v>
          </cell>
          <cell r="AC773">
            <v>1.1092</v>
          </cell>
          <cell r="AD773">
            <v>1.1092</v>
          </cell>
        </row>
        <row r="774">
          <cell r="O774">
            <v>78.089999999999833</v>
          </cell>
          <cell r="P774">
            <v>78.099999999999838</v>
          </cell>
          <cell r="Q774">
            <v>1.2204999999999999</v>
          </cell>
          <cell r="R774">
            <v>1.2204999999999999</v>
          </cell>
          <cell r="S774">
            <v>1.2408999999999999</v>
          </cell>
          <cell r="T774">
            <v>1.2443</v>
          </cell>
          <cell r="U774">
            <v>1.2494000000000001</v>
          </cell>
          <cell r="V774">
            <v>1.2443</v>
          </cell>
          <cell r="W774">
            <v>1.2443</v>
          </cell>
          <cell r="X774">
            <v>1</v>
          </cell>
          <cell r="Y774">
            <v>1.0612999999999999</v>
          </cell>
          <cell r="Z774">
            <v>1.0612999999999999</v>
          </cell>
          <cell r="AA774">
            <v>1.1085</v>
          </cell>
          <cell r="AB774">
            <v>1.1727000000000001</v>
          </cell>
          <cell r="AC774">
            <v>1.1085</v>
          </cell>
          <cell r="AD774">
            <v>1.1085</v>
          </cell>
        </row>
        <row r="775">
          <cell r="O775">
            <v>78.189999999999827</v>
          </cell>
          <cell r="P775">
            <v>78.199999999999832</v>
          </cell>
          <cell r="Q775">
            <v>1.2196</v>
          </cell>
          <cell r="R775">
            <v>1.2196</v>
          </cell>
          <cell r="S775">
            <v>1.24</v>
          </cell>
          <cell r="T775">
            <v>1.2434000000000001</v>
          </cell>
          <cell r="U775">
            <v>1.2484999999999999</v>
          </cell>
          <cell r="V775">
            <v>1.2434000000000001</v>
          </cell>
          <cell r="W775">
            <v>1.2434000000000001</v>
          </cell>
          <cell r="X775">
            <v>1</v>
          </cell>
          <cell r="Y775">
            <v>1.0608</v>
          </cell>
          <cell r="Z775">
            <v>1.0608</v>
          </cell>
          <cell r="AA775">
            <v>1.1079000000000001</v>
          </cell>
          <cell r="AB775">
            <v>1.1719999999999999</v>
          </cell>
          <cell r="AC775">
            <v>1.1079000000000001</v>
          </cell>
          <cell r="AD775">
            <v>1.1079000000000001</v>
          </cell>
        </row>
        <row r="776">
          <cell r="O776">
            <v>78.289999999999822</v>
          </cell>
          <cell r="P776">
            <v>78.299999999999827</v>
          </cell>
          <cell r="Q776">
            <v>1.2186999999999999</v>
          </cell>
          <cell r="R776">
            <v>1.2186999999999999</v>
          </cell>
          <cell r="S776">
            <v>1.2391000000000001</v>
          </cell>
          <cell r="T776">
            <v>1.2425999999999999</v>
          </cell>
          <cell r="U776">
            <v>1.2476</v>
          </cell>
          <cell r="V776">
            <v>1.2425999999999999</v>
          </cell>
          <cell r="W776">
            <v>1.2425999999999999</v>
          </cell>
          <cell r="X776">
            <v>1</v>
          </cell>
          <cell r="Y776">
            <v>1.0603</v>
          </cell>
          <cell r="Z776">
            <v>1.0603</v>
          </cell>
          <cell r="AA776">
            <v>1.1073</v>
          </cell>
          <cell r="AB776">
            <v>1.1712</v>
          </cell>
          <cell r="AC776">
            <v>1.1073</v>
          </cell>
          <cell r="AD776">
            <v>1.1073</v>
          </cell>
        </row>
        <row r="777">
          <cell r="O777">
            <v>78.389999999999816</v>
          </cell>
          <cell r="P777">
            <v>78.399999999999821</v>
          </cell>
          <cell r="Q777">
            <v>1.2178</v>
          </cell>
          <cell r="R777">
            <v>1.2178</v>
          </cell>
          <cell r="S777">
            <v>1.2382</v>
          </cell>
          <cell r="T777">
            <v>1.2417</v>
          </cell>
          <cell r="U777">
            <v>1.2466999999999999</v>
          </cell>
          <cell r="V777">
            <v>1.2417</v>
          </cell>
          <cell r="W777">
            <v>1.2417</v>
          </cell>
          <cell r="X777">
            <v>1</v>
          </cell>
          <cell r="Y777">
            <v>1.0598000000000001</v>
          </cell>
          <cell r="Z777">
            <v>1.0598000000000001</v>
          </cell>
          <cell r="AA777">
            <v>1.1067</v>
          </cell>
          <cell r="AB777">
            <v>1.1705000000000001</v>
          </cell>
          <cell r="AC777">
            <v>1.1067</v>
          </cell>
          <cell r="AD777">
            <v>1.1067</v>
          </cell>
        </row>
        <row r="778">
          <cell r="O778">
            <v>78.48999999999981</v>
          </cell>
          <cell r="P778">
            <v>78.499999999999815</v>
          </cell>
          <cell r="Q778">
            <v>1.2170000000000001</v>
          </cell>
          <cell r="R778">
            <v>1.2170000000000001</v>
          </cell>
          <cell r="S778">
            <v>1.2373000000000001</v>
          </cell>
          <cell r="T778">
            <v>1.2408999999999999</v>
          </cell>
          <cell r="U778">
            <v>1.2458</v>
          </cell>
          <cell r="V778">
            <v>1.2408999999999999</v>
          </cell>
          <cell r="W778">
            <v>1.2408999999999999</v>
          </cell>
          <cell r="X778">
            <v>1</v>
          </cell>
          <cell r="Y778">
            <v>1.0592999999999999</v>
          </cell>
          <cell r="Z778">
            <v>1.0592999999999999</v>
          </cell>
          <cell r="AA778">
            <v>1.1061000000000001</v>
          </cell>
          <cell r="AB778">
            <v>1.1697</v>
          </cell>
          <cell r="AC778">
            <v>1.1061000000000001</v>
          </cell>
          <cell r="AD778">
            <v>1.1061000000000001</v>
          </cell>
        </row>
        <row r="779">
          <cell r="O779">
            <v>78.589999999999804</v>
          </cell>
          <cell r="P779">
            <v>78.59999999999981</v>
          </cell>
          <cell r="Q779">
            <v>1.2161</v>
          </cell>
          <cell r="R779">
            <v>1.2161</v>
          </cell>
          <cell r="S779">
            <v>1.2363999999999999</v>
          </cell>
          <cell r="T779">
            <v>1.24</v>
          </cell>
          <cell r="U779">
            <v>1.2450000000000001</v>
          </cell>
          <cell r="V779">
            <v>1.24</v>
          </cell>
          <cell r="W779">
            <v>1.24</v>
          </cell>
          <cell r="X779">
            <v>1</v>
          </cell>
          <cell r="Y779">
            <v>1.0589</v>
          </cell>
          <cell r="Z779">
            <v>1.0589</v>
          </cell>
          <cell r="AA779">
            <v>1.1054999999999999</v>
          </cell>
          <cell r="AB779">
            <v>1.169</v>
          </cell>
          <cell r="AC779">
            <v>1.1054999999999999</v>
          </cell>
          <cell r="AD779">
            <v>1.1054999999999999</v>
          </cell>
        </row>
        <row r="780">
          <cell r="O780">
            <v>78.689999999999799</v>
          </cell>
          <cell r="P780">
            <v>78.699999999999804</v>
          </cell>
          <cell r="Q780">
            <v>1.2152000000000001</v>
          </cell>
          <cell r="R780">
            <v>1.2152000000000001</v>
          </cell>
          <cell r="S780">
            <v>1.2355</v>
          </cell>
          <cell r="T780">
            <v>1.2392000000000001</v>
          </cell>
          <cell r="U780">
            <v>1.2441</v>
          </cell>
          <cell r="V780">
            <v>1.2392000000000001</v>
          </cell>
          <cell r="W780">
            <v>1.2392000000000001</v>
          </cell>
          <cell r="X780">
            <v>1</v>
          </cell>
          <cell r="Y780">
            <v>1.0584</v>
          </cell>
          <cell r="Z780">
            <v>1.0584</v>
          </cell>
          <cell r="AA780">
            <v>1.1049</v>
          </cell>
          <cell r="AB780">
            <v>1.1682999999999999</v>
          </cell>
          <cell r="AC780">
            <v>1.1049</v>
          </cell>
          <cell r="AD780">
            <v>1.1049</v>
          </cell>
        </row>
        <row r="781">
          <cell r="O781">
            <v>78.789999999999793</v>
          </cell>
          <cell r="P781">
            <v>78.799999999999798</v>
          </cell>
          <cell r="Q781">
            <v>1.2142999999999999</v>
          </cell>
          <cell r="R781">
            <v>1.2142999999999999</v>
          </cell>
          <cell r="S781">
            <v>1.2346999999999999</v>
          </cell>
          <cell r="T781">
            <v>1.2383</v>
          </cell>
          <cell r="U781">
            <v>1.2432000000000001</v>
          </cell>
          <cell r="V781">
            <v>1.2383</v>
          </cell>
          <cell r="W781">
            <v>1.2383</v>
          </cell>
          <cell r="X781">
            <v>1</v>
          </cell>
          <cell r="Y781">
            <v>1.0579000000000001</v>
          </cell>
          <cell r="Z781">
            <v>1.0579000000000001</v>
          </cell>
          <cell r="AA781">
            <v>1.1043000000000001</v>
          </cell>
          <cell r="AB781">
            <v>1.1675</v>
          </cell>
          <cell r="AC781">
            <v>1.1043000000000001</v>
          </cell>
          <cell r="AD781">
            <v>1.1043000000000001</v>
          </cell>
        </row>
        <row r="782">
          <cell r="O782">
            <v>78.889999999999787</v>
          </cell>
          <cell r="P782">
            <v>78.899999999999793</v>
          </cell>
          <cell r="Q782">
            <v>1.2135</v>
          </cell>
          <cell r="R782">
            <v>1.2135</v>
          </cell>
          <cell r="S782">
            <v>1.2338</v>
          </cell>
          <cell r="T782">
            <v>1.2375</v>
          </cell>
          <cell r="U782">
            <v>1.2423999999999999</v>
          </cell>
          <cell r="V782">
            <v>1.2375</v>
          </cell>
          <cell r="W782">
            <v>1.2375</v>
          </cell>
          <cell r="X782">
            <v>1</v>
          </cell>
          <cell r="Y782">
            <v>1.0573999999999999</v>
          </cell>
          <cell r="Z782">
            <v>1.0573999999999999</v>
          </cell>
          <cell r="AA782">
            <v>1.1036999999999999</v>
          </cell>
          <cell r="AB782">
            <v>1.1668000000000001</v>
          </cell>
          <cell r="AC782">
            <v>1.1036999999999999</v>
          </cell>
          <cell r="AD782">
            <v>1.1036999999999999</v>
          </cell>
        </row>
        <row r="783">
          <cell r="O783">
            <v>78.989999999999782</v>
          </cell>
          <cell r="P783">
            <v>78.999999999999787</v>
          </cell>
          <cell r="Q783">
            <v>1.2125999999999999</v>
          </cell>
          <cell r="R783">
            <v>1.2125999999999999</v>
          </cell>
          <cell r="S783">
            <v>1.2329000000000001</v>
          </cell>
          <cell r="T783">
            <v>1.2365999999999999</v>
          </cell>
          <cell r="U783">
            <v>1.2415</v>
          </cell>
          <cell r="V783">
            <v>1.2365999999999999</v>
          </cell>
          <cell r="W783">
            <v>1.2365999999999999</v>
          </cell>
          <cell r="X783">
            <v>1</v>
          </cell>
          <cell r="Y783">
            <v>1.0569</v>
          </cell>
          <cell r="Z783">
            <v>1.0569</v>
          </cell>
          <cell r="AA783">
            <v>1.1031</v>
          </cell>
          <cell r="AB783">
            <v>1.1660999999999999</v>
          </cell>
          <cell r="AC783">
            <v>1.1031</v>
          </cell>
          <cell r="AD783">
            <v>1.1031</v>
          </cell>
        </row>
        <row r="784">
          <cell r="O784">
            <v>79.089999999999776</v>
          </cell>
          <cell r="P784">
            <v>79.099999999999781</v>
          </cell>
          <cell r="Q784">
            <v>1.2117</v>
          </cell>
          <cell r="R784">
            <v>1.2117</v>
          </cell>
          <cell r="S784">
            <v>1.2321</v>
          </cell>
          <cell r="T784">
            <v>1.2358</v>
          </cell>
          <cell r="U784">
            <v>1.2405999999999999</v>
          </cell>
          <cell r="V784">
            <v>1.2358</v>
          </cell>
          <cell r="W784">
            <v>1.2358</v>
          </cell>
          <cell r="X784">
            <v>1</v>
          </cell>
          <cell r="Y784">
            <v>1.0565</v>
          </cell>
          <cell r="Z784">
            <v>1.0565</v>
          </cell>
          <cell r="AA784">
            <v>1.1025</v>
          </cell>
          <cell r="AB784">
            <v>1.1654</v>
          </cell>
          <cell r="AC784">
            <v>1.1025</v>
          </cell>
          <cell r="AD784">
            <v>1.1025</v>
          </cell>
        </row>
        <row r="785">
          <cell r="O785">
            <v>79.18999999999977</v>
          </cell>
          <cell r="P785">
            <v>79.199999999999775</v>
          </cell>
          <cell r="Q785">
            <v>1.2109000000000001</v>
          </cell>
          <cell r="R785">
            <v>1.2109000000000001</v>
          </cell>
          <cell r="S785">
            <v>1.2312000000000001</v>
          </cell>
          <cell r="T785">
            <v>1.2349000000000001</v>
          </cell>
          <cell r="U785">
            <v>1.2398</v>
          </cell>
          <cell r="V785">
            <v>1.2349000000000001</v>
          </cell>
          <cell r="W785">
            <v>1.2349000000000001</v>
          </cell>
          <cell r="X785">
            <v>1</v>
          </cell>
          <cell r="Y785">
            <v>1.056</v>
          </cell>
          <cell r="Z785">
            <v>1.056</v>
          </cell>
          <cell r="AA785">
            <v>1.1019000000000001</v>
          </cell>
          <cell r="AB785">
            <v>1.1646000000000001</v>
          </cell>
          <cell r="AC785">
            <v>1.1019000000000001</v>
          </cell>
          <cell r="AD785">
            <v>1.1019000000000001</v>
          </cell>
        </row>
        <row r="786">
          <cell r="O786">
            <v>79.289999999999765</v>
          </cell>
          <cell r="P786">
            <v>79.29999999999977</v>
          </cell>
          <cell r="Q786">
            <v>1.21</v>
          </cell>
          <cell r="R786">
            <v>1.21</v>
          </cell>
          <cell r="S786">
            <v>1.2303999999999999</v>
          </cell>
          <cell r="T786">
            <v>1.2341</v>
          </cell>
          <cell r="U786">
            <v>1.2388999999999999</v>
          </cell>
          <cell r="V786">
            <v>1.2341</v>
          </cell>
          <cell r="W786">
            <v>1.2341</v>
          </cell>
          <cell r="X786">
            <v>1</v>
          </cell>
          <cell r="Y786">
            <v>1.0555000000000001</v>
          </cell>
          <cell r="Z786">
            <v>1.0555000000000001</v>
          </cell>
          <cell r="AA786">
            <v>1.1012999999999999</v>
          </cell>
          <cell r="AB786">
            <v>1.1638999999999999</v>
          </cell>
          <cell r="AC786">
            <v>1.1012999999999999</v>
          </cell>
          <cell r="AD786">
            <v>1.1012999999999999</v>
          </cell>
        </row>
        <row r="787">
          <cell r="O787">
            <v>79.389999999999759</v>
          </cell>
          <cell r="P787">
            <v>79.399999999999764</v>
          </cell>
          <cell r="Q787">
            <v>1.2092000000000001</v>
          </cell>
          <cell r="R787">
            <v>1.2092000000000001</v>
          </cell>
          <cell r="S787">
            <v>1.2295</v>
          </cell>
          <cell r="T787">
            <v>1.2333000000000001</v>
          </cell>
          <cell r="U787">
            <v>1.2381</v>
          </cell>
          <cell r="V787">
            <v>1.2333000000000001</v>
          </cell>
          <cell r="W787">
            <v>1.2333000000000001</v>
          </cell>
          <cell r="X787">
            <v>1</v>
          </cell>
          <cell r="Y787">
            <v>1.0549999999999999</v>
          </cell>
          <cell r="Z787">
            <v>1.0549999999999999</v>
          </cell>
          <cell r="AA787">
            <v>1.1007</v>
          </cell>
          <cell r="AB787">
            <v>1.1632</v>
          </cell>
          <cell r="AC787">
            <v>1.1007</v>
          </cell>
          <cell r="AD787">
            <v>1.1007</v>
          </cell>
        </row>
        <row r="788">
          <cell r="O788">
            <v>79.489999999999753</v>
          </cell>
          <cell r="P788">
            <v>79.499999999999758</v>
          </cell>
          <cell r="Q788">
            <v>1.2082999999999999</v>
          </cell>
          <cell r="R788">
            <v>1.2082999999999999</v>
          </cell>
          <cell r="S788">
            <v>1.2285999999999999</v>
          </cell>
          <cell r="T788">
            <v>1.2323999999999999</v>
          </cell>
          <cell r="U788">
            <v>1.2372000000000001</v>
          </cell>
          <cell r="V788">
            <v>1.2323999999999999</v>
          </cell>
          <cell r="W788">
            <v>1.2323999999999999</v>
          </cell>
          <cell r="X788">
            <v>1</v>
          </cell>
          <cell r="Y788">
            <v>1.0546</v>
          </cell>
          <cell r="Z788">
            <v>1.0546</v>
          </cell>
          <cell r="AA788">
            <v>1.1002000000000001</v>
          </cell>
          <cell r="AB788">
            <v>1.1625000000000001</v>
          </cell>
          <cell r="AC788">
            <v>1.1002000000000001</v>
          </cell>
          <cell r="AD788">
            <v>1.1002000000000001</v>
          </cell>
        </row>
        <row r="789">
          <cell r="O789">
            <v>79.589999999999748</v>
          </cell>
          <cell r="P789">
            <v>79.599999999999753</v>
          </cell>
          <cell r="Q789">
            <v>1.2075</v>
          </cell>
          <cell r="R789">
            <v>1.2075</v>
          </cell>
          <cell r="S789">
            <v>1.2278</v>
          </cell>
          <cell r="T789">
            <v>1.2316</v>
          </cell>
          <cell r="U789">
            <v>1.2363999999999999</v>
          </cell>
          <cell r="V789">
            <v>1.2316</v>
          </cell>
          <cell r="W789">
            <v>1.2316</v>
          </cell>
          <cell r="X789">
            <v>1</v>
          </cell>
          <cell r="Y789">
            <v>1.0541</v>
          </cell>
          <cell r="Z789">
            <v>1.0541</v>
          </cell>
          <cell r="AA789">
            <v>1.0995999999999999</v>
          </cell>
          <cell r="AB789">
            <v>1.1617999999999999</v>
          </cell>
          <cell r="AC789">
            <v>1.0995999999999999</v>
          </cell>
          <cell r="AD789">
            <v>1.0995999999999999</v>
          </cell>
        </row>
        <row r="790">
          <cell r="O790">
            <v>79.689999999999742</v>
          </cell>
          <cell r="P790">
            <v>79.699999999999747</v>
          </cell>
          <cell r="Q790">
            <v>1.2067000000000001</v>
          </cell>
          <cell r="R790">
            <v>1.2067000000000001</v>
          </cell>
          <cell r="S790">
            <v>1.2270000000000001</v>
          </cell>
          <cell r="T790">
            <v>1.2307999999999999</v>
          </cell>
          <cell r="U790">
            <v>1.2356</v>
          </cell>
          <cell r="V790">
            <v>1.2307999999999999</v>
          </cell>
          <cell r="W790">
            <v>1.2307999999999999</v>
          </cell>
          <cell r="X790">
            <v>1</v>
          </cell>
          <cell r="Y790">
            <v>1.0537000000000001</v>
          </cell>
          <cell r="Z790">
            <v>1.0537000000000001</v>
          </cell>
          <cell r="AA790">
            <v>1.099</v>
          </cell>
          <cell r="AB790">
            <v>1.1611</v>
          </cell>
          <cell r="AC790">
            <v>1.099</v>
          </cell>
          <cell r="AD790">
            <v>1.099</v>
          </cell>
        </row>
        <row r="791">
          <cell r="O791">
            <v>79.789999999999736</v>
          </cell>
          <cell r="P791">
            <v>79.799999999999741</v>
          </cell>
          <cell r="Q791">
            <v>1.2058</v>
          </cell>
          <cell r="R791">
            <v>1.2058</v>
          </cell>
          <cell r="S791">
            <v>1.2261</v>
          </cell>
          <cell r="T791">
            <v>1.23</v>
          </cell>
          <cell r="U791">
            <v>1.2346999999999999</v>
          </cell>
          <cell r="V791">
            <v>1.23</v>
          </cell>
          <cell r="W791">
            <v>1.23</v>
          </cell>
          <cell r="X791">
            <v>1</v>
          </cell>
          <cell r="Y791">
            <v>1.0531999999999999</v>
          </cell>
          <cell r="Z791">
            <v>1.0531999999999999</v>
          </cell>
          <cell r="AA791">
            <v>1.0984</v>
          </cell>
          <cell r="AB791">
            <v>1.1604000000000001</v>
          </cell>
          <cell r="AC791">
            <v>1.0984</v>
          </cell>
          <cell r="AD791">
            <v>1.0984</v>
          </cell>
        </row>
        <row r="792">
          <cell r="O792">
            <v>79.889999999999731</v>
          </cell>
          <cell r="P792">
            <v>79.899999999999736</v>
          </cell>
          <cell r="Q792">
            <v>1.2050000000000001</v>
          </cell>
          <cell r="R792">
            <v>1.2050000000000001</v>
          </cell>
          <cell r="S792">
            <v>1.2253000000000001</v>
          </cell>
          <cell r="T792">
            <v>1.2292000000000001</v>
          </cell>
          <cell r="U792">
            <v>1.2339</v>
          </cell>
          <cell r="V792">
            <v>1.2292000000000001</v>
          </cell>
          <cell r="W792">
            <v>1.2292000000000001</v>
          </cell>
          <cell r="X792">
            <v>1</v>
          </cell>
          <cell r="Y792">
            <v>1.0528</v>
          </cell>
          <cell r="Z792">
            <v>1.0528</v>
          </cell>
          <cell r="AA792">
            <v>1.0979000000000001</v>
          </cell>
          <cell r="AB792">
            <v>1.1597</v>
          </cell>
          <cell r="AC792">
            <v>1.0979000000000001</v>
          </cell>
          <cell r="AD792">
            <v>1.0979000000000001</v>
          </cell>
        </row>
        <row r="793">
          <cell r="O793">
            <v>79.989999999999725</v>
          </cell>
          <cell r="P793">
            <v>79.99999999999973</v>
          </cell>
          <cell r="Q793">
            <v>1.2041999999999999</v>
          </cell>
          <cell r="R793">
            <v>1.2041999999999999</v>
          </cell>
          <cell r="S793">
            <v>1.2243999999999999</v>
          </cell>
          <cell r="T793">
            <v>1.2282999999999999</v>
          </cell>
          <cell r="U793">
            <v>1.2331000000000001</v>
          </cell>
          <cell r="V793">
            <v>1.2282999999999999</v>
          </cell>
          <cell r="W793">
            <v>1.2282999999999999</v>
          </cell>
          <cell r="X793">
            <v>1</v>
          </cell>
          <cell r="Y793">
            <v>1.0523</v>
          </cell>
          <cell r="Z793">
            <v>1.0523</v>
          </cell>
          <cell r="AA793">
            <v>1.0972999999999999</v>
          </cell>
          <cell r="AB793">
            <v>1.159</v>
          </cell>
          <cell r="AC793">
            <v>1.0972999999999999</v>
          </cell>
          <cell r="AD793">
            <v>1.0972999999999999</v>
          </cell>
        </row>
        <row r="794">
          <cell r="O794">
            <v>80.089999999999719</v>
          </cell>
          <cell r="P794">
            <v>80.099999999999724</v>
          </cell>
          <cell r="Q794">
            <v>1.2033</v>
          </cell>
          <cell r="R794">
            <v>1.2033</v>
          </cell>
          <cell r="S794">
            <v>1.2236</v>
          </cell>
          <cell r="T794">
            <v>1.2275</v>
          </cell>
          <cell r="U794">
            <v>1.2322</v>
          </cell>
          <cell r="V794">
            <v>1.2275</v>
          </cell>
          <cell r="W794">
            <v>1.2275</v>
          </cell>
          <cell r="X794">
            <v>1</v>
          </cell>
          <cell r="Y794">
            <v>1.0519000000000001</v>
          </cell>
          <cell r="Z794">
            <v>1.0519000000000001</v>
          </cell>
          <cell r="AA794">
            <v>1.0967</v>
          </cell>
          <cell r="AB794">
            <v>1.1583000000000001</v>
          </cell>
          <cell r="AC794">
            <v>1.0967</v>
          </cell>
          <cell r="AD794">
            <v>1.0967</v>
          </cell>
        </row>
        <row r="795">
          <cell r="O795">
            <v>80.189999999999714</v>
          </cell>
          <cell r="P795">
            <v>80.199999999999719</v>
          </cell>
          <cell r="Q795">
            <v>1.2024999999999999</v>
          </cell>
          <cell r="R795">
            <v>1.2024999999999999</v>
          </cell>
          <cell r="S795">
            <v>1.2228000000000001</v>
          </cell>
          <cell r="T795">
            <v>1.2266999999999999</v>
          </cell>
          <cell r="U795">
            <v>1.2314000000000001</v>
          </cell>
          <cell r="V795">
            <v>1.2266999999999999</v>
          </cell>
          <cell r="W795">
            <v>1.2266999999999999</v>
          </cell>
          <cell r="X795">
            <v>1</v>
          </cell>
          <cell r="Y795">
            <v>1.0513999999999999</v>
          </cell>
          <cell r="Z795">
            <v>1.0513999999999999</v>
          </cell>
          <cell r="AA795">
            <v>1.0962000000000001</v>
          </cell>
          <cell r="AB795">
            <v>1.1576</v>
          </cell>
          <cell r="AC795">
            <v>1.0962000000000001</v>
          </cell>
          <cell r="AD795">
            <v>1.0962000000000001</v>
          </cell>
        </row>
        <row r="796">
          <cell r="O796">
            <v>80.289999999999708</v>
          </cell>
          <cell r="P796">
            <v>80.299999999999713</v>
          </cell>
          <cell r="Q796">
            <v>1.2017</v>
          </cell>
          <cell r="R796">
            <v>1.2017</v>
          </cell>
          <cell r="S796">
            <v>1.2219</v>
          </cell>
          <cell r="T796">
            <v>1.2259</v>
          </cell>
          <cell r="U796">
            <v>1.2305999999999999</v>
          </cell>
          <cell r="V796">
            <v>1.2259</v>
          </cell>
          <cell r="W796">
            <v>1.2259</v>
          </cell>
          <cell r="X796">
            <v>1</v>
          </cell>
          <cell r="Y796">
            <v>1.0509999999999999</v>
          </cell>
          <cell r="Z796">
            <v>1.0509999999999999</v>
          </cell>
          <cell r="AA796">
            <v>1.0955999999999999</v>
          </cell>
          <cell r="AB796">
            <v>1.1569</v>
          </cell>
          <cell r="AC796">
            <v>1.0955999999999999</v>
          </cell>
          <cell r="AD796">
            <v>1.0955999999999999</v>
          </cell>
        </row>
        <row r="797">
          <cell r="O797">
            <v>80.389999999999702</v>
          </cell>
          <cell r="P797">
            <v>80.399999999999707</v>
          </cell>
          <cell r="Q797">
            <v>1.2009000000000001</v>
          </cell>
          <cell r="R797">
            <v>1.2009000000000001</v>
          </cell>
          <cell r="S797">
            <v>1.2211000000000001</v>
          </cell>
          <cell r="T797">
            <v>1.2251000000000001</v>
          </cell>
          <cell r="U797">
            <v>1.2298</v>
          </cell>
          <cell r="V797">
            <v>1.2251000000000001</v>
          </cell>
          <cell r="W797">
            <v>1.2251000000000001</v>
          </cell>
          <cell r="X797">
            <v>1</v>
          </cell>
          <cell r="Y797">
            <v>1.0505</v>
          </cell>
          <cell r="Z797">
            <v>1.0505</v>
          </cell>
          <cell r="AA797">
            <v>1.0951</v>
          </cell>
          <cell r="AB797">
            <v>1.1561999999999999</v>
          </cell>
          <cell r="AC797">
            <v>1.0951</v>
          </cell>
          <cell r="AD797">
            <v>1.0951</v>
          </cell>
        </row>
        <row r="798">
          <cell r="O798">
            <v>80.489999999999696</v>
          </cell>
          <cell r="P798">
            <v>80.499999999999702</v>
          </cell>
          <cell r="Q798">
            <v>1.2000999999999999</v>
          </cell>
          <cell r="R798">
            <v>1.2000999999999999</v>
          </cell>
          <cell r="S798">
            <v>1.2202999999999999</v>
          </cell>
          <cell r="T798">
            <v>1.2242999999999999</v>
          </cell>
          <cell r="U798">
            <v>1.2290000000000001</v>
          </cell>
          <cell r="V798">
            <v>1.2242999999999999</v>
          </cell>
          <cell r="W798">
            <v>1.2242999999999999</v>
          </cell>
          <cell r="X798">
            <v>1</v>
          </cell>
          <cell r="Y798">
            <v>1.0501</v>
          </cell>
          <cell r="Z798">
            <v>1.0501</v>
          </cell>
          <cell r="AA798">
            <v>1.0945</v>
          </cell>
          <cell r="AB798">
            <v>1.1556</v>
          </cell>
          <cell r="AC798">
            <v>1.0945</v>
          </cell>
          <cell r="AD798">
            <v>1.0945</v>
          </cell>
        </row>
        <row r="799">
          <cell r="O799">
            <v>80.589999999999691</v>
          </cell>
          <cell r="P799">
            <v>80.599999999999696</v>
          </cell>
          <cell r="Q799">
            <v>1.1992</v>
          </cell>
          <cell r="R799">
            <v>1.1992</v>
          </cell>
          <cell r="S799">
            <v>1.2195</v>
          </cell>
          <cell r="T799">
            <v>1.2235</v>
          </cell>
          <cell r="U799">
            <v>1.2281</v>
          </cell>
          <cell r="V799">
            <v>1.2235</v>
          </cell>
          <cell r="W799">
            <v>1.2235</v>
          </cell>
          <cell r="X799">
            <v>1</v>
          </cell>
          <cell r="Y799">
            <v>1.0497000000000001</v>
          </cell>
          <cell r="Z799">
            <v>1.0497000000000001</v>
          </cell>
          <cell r="AA799">
            <v>1.0939000000000001</v>
          </cell>
          <cell r="AB799">
            <v>1.1549</v>
          </cell>
          <cell r="AC799">
            <v>1.0939000000000001</v>
          </cell>
          <cell r="AD799">
            <v>1.0939000000000001</v>
          </cell>
        </row>
        <row r="800">
          <cell r="O800">
            <v>80.689999999999685</v>
          </cell>
          <cell r="P800">
            <v>80.69999999999969</v>
          </cell>
          <cell r="Q800">
            <v>1.1983999999999999</v>
          </cell>
          <cell r="R800">
            <v>1.1983999999999999</v>
          </cell>
          <cell r="S800">
            <v>1.2186999999999999</v>
          </cell>
          <cell r="T800">
            <v>1.2226999999999999</v>
          </cell>
          <cell r="U800">
            <v>1.2273000000000001</v>
          </cell>
          <cell r="V800">
            <v>1.2226999999999999</v>
          </cell>
          <cell r="W800">
            <v>1.2226999999999999</v>
          </cell>
          <cell r="X800">
            <v>1</v>
          </cell>
          <cell r="Y800">
            <v>1.0491999999999999</v>
          </cell>
          <cell r="Z800">
            <v>1.0491999999999999</v>
          </cell>
          <cell r="AA800">
            <v>1.0933999999999999</v>
          </cell>
          <cell r="AB800">
            <v>1.1541999999999999</v>
          </cell>
          <cell r="AC800">
            <v>1.0933999999999999</v>
          </cell>
          <cell r="AD800">
            <v>1.0933999999999999</v>
          </cell>
        </row>
        <row r="801">
          <cell r="O801">
            <v>80.789999999999679</v>
          </cell>
          <cell r="P801">
            <v>80.799999999999685</v>
          </cell>
          <cell r="Q801">
            <v>1.1976</v>
          </cell>
          <cell r="R801">
            <v>1.1976</v>
          </cell>
          <cell r="S801">
            <v>1.2179</v>
          </cell>
          <cell r="T801">
            <v>1.2219</v>
          </cell>
          <cell r="U801">
            <v>1.2264999999999999</v>
          </cell>
          <cell r="V801">
            <v>1.2219</v>
          </cell>
          <cell r="W801">
            <v>1.2219</v>
          </cell>
          <cell r="X801">
            <v>1</v>
          </cell>
          <cell r="Y801">
            <v>1.0488</v>
          </cell>
          <cell r="Z801">
            <v>1.0488</v>
          </cell>
          <cell r="AA801">
            <v>1.0928</v>
          </cell>
          <cell r="AB801">
            <v>1.1535</v>
          </cell>
          <cell r="AC801">
            <v>1.0928</v>
          </cell>
          <cell r="AD801">
            <v>1.0928</v>
          </cell>
        </row>
        <row r="802">
          <cell r="O802">
            <v>80.889999999999674</v>
          </cell>
          <cell r="P802">
            <v>80.899999999999679</v>
          </cell>
          <cell r="Q802">
            <v>1.1968000000000001</v>
          </cell>
          <cell r="R802">
            <v>1.1968000000000001</v>
          </cell>
          <cell r="S802">
            <v>1.2170000000000001</v>
          </cell>
          <cell r="T802">
            <v>1.2211000000000001</v>
          </cell>
          <cell r="U802">
            <v>1.2257</v>
          </cell>
          <cell r="V802">
            <v>1.2211000000000001</v>
          </cell>
          <cell r="W802">
            <v>1.2211000000000001</v>
          </cell>
          <cell r="X802">
            <v>1</v>
          </cell>
          <cell r="Y802">
            <v>1.0484</v>
          </cell>
          <cell r="Z802">
            <v>1.0484</v>
          </cell>
          <cell r="AA802">
            <v>1.0923</v>
          </cell>
          <cell r="AB802">
            <v>1.1529</v>
          </cell>
          <cell r="AC802">
            <v>1.0923</v>
          </cell>
          <cell r="AD802">
            <v>1.0923</v>
          </cell>
        </row>
        <row r="803">
          <cell r="O803">
            <v>80.989999999999668</v>
          </cell>
          <cell r="P803">
            <v>80.999999999999673</v>
          </cell>
          <cell r="Q803">
            <v>1.196</v>
          </cell>
          <cell r="R803">
            <v>1.196</v>
          </cell>
          <cell r="S803">
            <v>1.2161999999999999</v>
          </cell>
          <cell r="T803">
            <v>1.2202999999999999</v>
          </cell>
          <cell r="U803">
            <v>1.2249000000000001</v>
          </cell>
          <cell r="V803">
            <v>1.2202999999999999</v>
          </cell>
          <cell r="W803">
            <v>1.2202999999999999</v>
          </cell>
          <cell r="X803">
            <v>1</v>
          </cell>
          <cell r="Y803">
            <v>1.0479000000000001</v>
          </cell>
          <cell r="Z803">
            <v>1.0479000000000001</v>
          </cell>
          <cell r="AA803">
            <v>1.0918000000000001</v>
          </cell>
          <cell r="AB803">
            <v>1.1521999999999999</v>
          </cell>
          <cell r="AC803">
            <v>1.0918000000000001</v>
          </cell>
          <cell r="AD803">
            <v>1.0918000000000001</v>
          </cell>
        </row>
        <row r="804">
          <cell r="O804">
            <v>81.089999999999662</v>
          </cell>
          <cell r="P804">
            <v>81.099999999999667</v>
          </cell>
          <cell r="Q804">
            <v>1.1952</v>
          </cell>
          <cell r="R804">
            <v>1.1952</v>
          </cell>
          <cell r="S804">
            <v>1.2154</v>
          </cell>
          <cell r="T804">
            <v>1.2196</v>
          </cell>
          <cell r="U804">
            <v>1.2241</v>
          </cell>
          <cell r="V804">
            <v>1.2196</v>
          </cell>
          <cell r="W804">
            <v>1.2196</v>
          </cell>
          <cell r="X804">
            <v>1</v>
          </cell>
          <cell r="Y804">
            <v>1.0475000000000001</v>
          </cell>
          <cell r="Z804">
            <v>1.0475000000000001</v>
          </cell>
          <cell r="AA804">
            <v>1.0911999999999999</v>
          </cell>
          <cell r="AB804">
            <v>1.1515</v>
          </cell>
          <cell r="AC804">
            <v>1.0911999999999999</v>
          </cell>
          <cell r="AD804">
            <v>1.0911999999999999</v>
          </cell>
        </row>
        <row r="805">
          <cell r="O805">
            <v>81.189999999999657</v>
          </cell>
          <cell r="P805">
            <v>81.199999999999662</v>
          </cell>
          <cell r="Q805">
            <v>1.1943999999999999</v>
          </cell>
          <cell r="R805">
            <v>1.1943999999999999</v>
          </cell>
          <cell r="S805">
            <v>1.2145999999999999</v>
          </cell>
          <cell r="T805">
            <v>1.2188000000000001</v>
          </cell>
          <cell r="U805">
            <v>1.2233000000000001</v>
          </cell>
          <cell r="V805">
            <v>1.2188000000000001</v>
          </cell>
          <cell r="W805">
            <v>1.2188000000000001</v>
          </cell>
          <cell r="X805">
            <v>1</v>
          </cell>
          <cell r="Y805">
            <v>1.0470999999999999</v>
          </cell>
          <cell r="Z805">
            <v>1.0470999999999999</v>
          </cell>
          <cell r="AA805">
            <v>1.0907</v>
          </cell>
          <cell r="AB805">
            <v>1.1509</v>
          </cell>
          <cell r="AC805">
            <v>1.0907</v>
          </cell>
          <cell r="AD805">
            <v>1.0907</v>
          </cell>
        </row>
        <row r="806">
          <cell r="O806">
            <v>81.289999999999651</v>
          </cell>
          <cell r="P806">
            <v>81.299999999999656</v>
          </cell>
          <cell r="Q806">
            <v>1.1937</v>
          </cell>
          <cell r="R806">
            <v>1.1937</v>
          </cell>
          <cell r="S806">
            <v>1.2138</v>
          </cell>
          <cell r="T806">
            <v>1.218</v>
          </cell>
          <cell r="U806">
            <v>1.2224999999999999</v>
          </cell>
          <cell r="V806">
            <v>1.218</v>
          </cell>
          <cell r="W806">
            <v>1.218</v>
          </cell>
          <cell r="X806">
            <v>1</v>
          </cell>
          <cell r="Y806">
            <v>1.0467</v>
          </cell>
          <cell r="Z806">
            <v>1.0467</v>
          </cell>
          <cell r="AA806">
            <v>1.0901000000000001</v>
          </cell>
          <cell r="AB806">
            <v>1.1501999999999999</v>
          </cell>
          <cell r="AC806">
            <v>1.0901000000000001</v>
          </cell>
          <cell r="AD806">
            <v>1.0901000000000001</v>
          </cell>
        </row>
        <row r="807">
          <cell r="O807">
            <v>81.389999999999645</v>
          </cell>
          <cell r="P807">
            <v>81.39999999999965</v>
          </cell>
          <cell r="Q807">
            <v>1.1929000000000001</v>
          </cell>
          <cell r="R807">
            <v>1.1929000000000001</v>
          </cell>
          <cell r="S807">
            <v>1.2130000000000001</v>
          </cell>
          <cell r="T807">
            <v>1.2172000000000001</v>
          </cell>
          <cell r="U807">
            <v>1.2217</v>
          </cell>
          <cell r="V807">
            <v>1.2172000000000001</v>
          </cell>
          <cell r="W807">
            <v>1.2172000000000001</v>
          </cell>
          <cell r="X807">
            <v>1</v>
          </cell>
          <cell r="Y807">
            <v>1.0463</v>
          </cell>
          <cell r="Z807">
            <v>1.0463</v>
          </cell>
          <cell r="AA807">
            <v>1.0895999999999999</v>
          </cell>
          <cell r="AB807">
            <v>1.1495</v>
          </cell>
          <cell r="AC807">
            <v>1.0895999999999999</v>
          </cell>
          <cell r="AD807">
            <v>1.0895999999999999</v>
          </cell>
        </row>
        <row r="808">
          <cell r="O808">
            <v>81.48999999999964</v>
          </cell>
          <cell r="P808">
            <v>81.499999999999645</v>
          </cell>
          <cell r="Q808">
            <v>1.1920999999999999</v>
          </cell>
          <cell r="R808">
            <v>1.1920999999999999</v>
          </cell>
          <cell r="S808">
            <v>1.2121999999999999</v>
          </cell>
          <cell r="T808">
            <v>1.2164999999999999</v>
          </cell>
          <cell r="U808">
            <v>1.2210000000000001</v>
          </cell>
          <cell r="V808">
            <v>1.2164999999999999</v>
          </cell>
          <cell r="W808">
            <v>1.2164999999999999</v>
          </cell>
          <cell r="X808">
            <v>1</v>
          </cell>
          <cell r="Y808">
            <v>1.0459000000000001</v>
          </cell>
          <cell r="Z808">
            <v>1.0459000000000001</v>
          </cell>
          <cell r="AA808">
            <v>1.0891</v>
          </cell>
          <cell r="AB808">
            <v>1.1489</v>
          </cell>
          <cell r="AC808">
            <v>1.0891</v>
          </cell>
          <cell r="AD808">
            <v>1.0891</v>
          </cell>
        </row>
        <row r="809">
          <cell r="O809">
            <v>81.589999999999634</v>
          </cell>
          <cell r="P809">
            <v>81.599999999999639</v>
          </cell>
          <cell r="Q809">
            <v>1.1913</v>
          </cell>
          <cell r="R809">
            <v>1.1913</v>
          </cell>
          <cell r="S809">
            <v>1.2115</v>
          </cell>
          <cell r="T809">
            <v>1.2157</v>
          </cell>
          <cell r="U809">
            <v>1.2202</v>
          </cell>
          <cell r="V809">
            <v>1.2157</v>
          </cell>
          <cell r="W809">
            <v>1.2157</v>
          </cell>
          <cell r="X809">
            <v>1</v>
          </cell>
          <cell r="Y809">
            <v>1.0454000000000001</v>
          </cell>
          <cell r="Z809">
            <v>1.0454000000000001</v>
          </cell>
          <cell r="AA809">
            <v>1.0886</v>
          </cell>
          <cell r="AB809">
            <v>1.1482000000000001</v>
          </cell>
          <cell r="AC809">
            <v>1.0886</v>
          </cell>
          <cell r="AD809">
            <v>1.0886</v>
          </cell>
        </row>
        <row r="810">
          <cell r="O810">
            <v>81.689999999999628</v>
          </cell>
          <cell r="P810">
            <v>81.699999999999633</v>
          </cell>
          <cell r="Q810">
            <v>1.1904999999999999</v>
          </cell>
          <cell r="R810">
            <v>1.1904999999999999</v>
          </cell>
          <cell r="S810">
            <v>1.2107000000000001</v>
          </cell>
          <cell r="T810">
            <v>1.2149000000000001</v>
          </cell>
          <cell r="U810">
            <v>1.2194</v>
          </cell>
          <cell r="V810">
            <v>1.2149000000000001</v>
          </cell>
          <cell r="W810">
            <v>1.2149000000000001</v>
          </cell>
          <cell r="X810">
            <v>1</v>
          </cell>
          <cell r="Y810">
            <v>1.0449999999999999</v>
          </cell>
          <cell r="Z810">
            <v>1.0449999999999999</v>
          </cell>
          <cell r="AA810">
            <v>1.0880000000000001</v>
          </cell>
          <cell r="AB810">
            <v>1.1476</v>
          </cell>
          <cell r="AC810">
            <v>1.0880000000000001</v>
          </cell>
          <cell r="AD810">
            <v>1.0880000000000001</v>
          </cell>
        </row>
        <row r="811">
          <cell r="O811">
            <v>81.789999999999623</v>
          </cell>
          <cell r="P811">
            <v>81.799999999999628</v>
          </cell>
          <cell r="Q811">
            <v>1.1897</v>
          </cell>
          <cell r="R811">
            <v>1.1897</v>
          </cell>
          <cell r="S811">
            <v>1.2099</v>
          </cell>
          <cell r="T811">
            <v>1.2141999999999999</v>
          </cell>
          <cell r="U811">
            <v>1.2185999999999999</v>
          </cell>
          <cell r="V811">
            <v>1.2141999999999999</v>
          </cell>
          <cell r="W811">
            <v>1.2141999999999999</v>
          </cell>
          <cell r="X811">
            <v>1</v>
          </cell>
          <cell r="Y811">
            <v>1.0446</v>
          </cell>
          <cell r="Z811">
            <v>1.0446</v>
          </cell>
          <cell r="AA811">
            <v>1.0874999999999999</v>
          </cell>
          <cell r="AB811">
            <v>1.1469</v>
          </cell>
          <cell r="AC811">
            <v>1.0874999999999999</v>
          </cell>
          <cell r="AD811">
            <v>1.0874999999999999</v>
          </cell>
        </row>
        <row r="812">
          <cell r="O812">
            <v>81.889999999999617</v>
          </cell>
          <cell r="P812">
            <v>81.899999999999622</v>
          </cell>
          <cell r="Q812">
            <v>1.1890000000000001</v>
          </cell>
          <cell r="R812">
            <v>1.1890000000000001</v>
          </cell>
          <cell r="S812">
            <v>1.2091000000000001</v>
          </cell>
          <cell r="T812">
            <v>1.2134</v>
          </cell>
          <cell r="U812">
            <v>1.2178</v>
          </cell>
          <cell r="V812">
            <v>1.2134</v>
          </cell>
          <cell r="W812">
            <v>1.2134</v>
          </cell>
          <cell r="X812">
            <v>1</v>
          </cell>
          <cell r="Y812">
            <v>1.0442</v>
          </cell>
          <cell r="Z812">
            <v>1.0442</v>
          </cell>
          <cell r="AA812">
            <v>1.087</v>
          </cell>
          <cell r="AB812">
            <v>1.1463000000000001</v>
          </cell>
          <cell r="AC812">
            <v>1.087</v>
          </cell>
          <cell r="AD812">
            <v>1.087</v>
          </cell>
        </row>
        <row r="813">
          <cell r="O813">
            <v>81.989999999999611</v>
          </cell>
          <cell r="P813">
            <v>81.999999999999616</v>
          </cell>
          <cell r="Q813">
            <v>1.1881999999999999</v>
          </cell>
          <cell r="R813">
            <v>1.1881999999999999</v>
          </cell>
          <cell r="S813">
            <v>1.2082999999999999</v>
          </cell>
          <cell r="T813">
            <v>1.2125999999999999</v>
          </cell>
          <cell r="U813">
            <v>1.2171000000000001</v>
          </cell>
          <cell r="V813">
            <v>1.2125999999999999</v>
          </cell>
          <cell r="W813">
            <v>1.2125999999999999</v>
          </cell>
          <cell r="X813">
            <v>1</v>
          </cell>
          <cell r="Y813">
            <v>1.0438000000000001</v>
          </cell>
          <cell r="Z813">
            <v>1.0438000000000001</v>
          </cell>
          <cell r="AA813">
            <v>1.0865</v>
          </cell>
          <cell r="AB813">
            <v>1.1456</v>
          </cell>
          <cell r="AC813">
            <v>1.0865</v>
          </cell>
          <cell r="AD813">
            <v>1.0865</v>
          </cell>
        </row>
        <row r="814">
          <cell r="O814">
            <v>82.089999999999606</v>
          </cell>
          <cell r="P814">
            <v>82.099999999999611</v>
          </cell>
          <cell r="Q814">
            <v>1.1874</v>
          </cell>
          <cell r="R814">
            <v>1.1874</v>
          </cell>
          <cell r="S814">
            <v>1.2075</v>
          </cell>
          <cell r="T814">
            <v>1.2119</v>
          </cell>
          <cell r="U814">
            <v>1.2162999999999999</v>
          </cell>
          <cell r="V814">
            <v>1.2119</v>
          </cell>
          <cell r="W814">
            <v>1.2119</v>
          </cell>
          <cell r="X814">
            <v>1</v>
          </cell>
          <cell r="Y814">
            <v>1.0434000000000001</v>
          </cell>
          <cell r="Z814">
            <v>1.0434000000000001</v>
          </cell>
          <cell r="AA814">
            <v>1.0860000000000001</v>
          </cell>
          <cell r="AB814">
            <v>1.145</v>
          </cell>
          <cell r="AC814">
            <v>1.0860000000000001</v>
          </cell>
          <cell r="AD814">
            <v>1.0860000000000001</v>
          </cell>
        </row>
        <row r="815">
          <cell r="O815">
            <v>82.1899999999996</v>
          </cell>
          <cell r="P815">
            <v>82.199999999999605</v>
          </cell>
          <cell r="Q815">
            <v>1.1867000000000001</v>
          </cell>
          <cell r="R815">
            <v>1.1867000000000001</v>
          </cell>
          <cell r="S815">
            <v>1.2068000000000001</v>
          </cell>
          <cell r="T815">
            <v>1.2111000000000001</v>
          </cell>
          <cell r="U815">
            <v>1.2155</v>
          </cell>
          <cell r="V815">
            <v>1.2111000000000001</v>
          </cell>
          <cell r="W815">
            <v>1.2111000000000001</v>
          </cell>
          <cell r="X815">
            <v>1</v>
          </cell>
          <cell r="Y815">
            <v>1.0429999999999999</v>
          </cell>
          <cell r="Z815">
            <v>1.0429999999999999</v>
          </cell>
          <cell r="AA815">
            <v>1.0853999999999999</v>
          </cell>
          <cell r="AB815">
            <v>1.1443000000000001</v>
          </cell>
          <cell r="AC815">
            <v>1.0853999999999999</v>
          </cell>
          <cell r="AD815">
            <v>1.0853999999999999</v>
          </cell>
        </row>
        <row r="816">
          <cell r="O816">
            <v>82.289999999999594</v>
          </cell>
          <cell r="P816">
            <v>82.299999999999599</v>
          </cell>
          <cell r="Q816">
            <v>1.1859</v>
          </cell>
          <cell r="R816">
            <v>1.1859</v>
          </cell>
          <cell r="S816">
            <v>1.206</v>
          </cell>
          <cell r="T816">
            <v>1.2103999999999999</v>
          </cell>
          <cell r="U816">
            <v>1.2148000000000001</v>
          </cell>
          <cell r="V816">
            <v>1.2103999999999999</v>
          </cell>
          <cell r="W816">
            <v>1.2103999999999999</v>
          </cell>
          <cell r="X816">
            <v>1</v>
          </cell>
          <cell r="Y816">
            <v>1.0426</v>
          </cell>
          <cell r="Z816">
            <v>1.0426</v>
          </cell>
          <cell r="AA816">
            <v>1.0849</v>
          </cell>
          <cell r="AB816">
            <v>1.1436999999999999</v>
          </cell>
          <cell r="AC816">
            <v>1.0849</v>
          </cell>
          <cell r="AD816">
            <v>1.0849</v>
          </cell>
        </row>
        <row r="817">
          <cell r="O817">
            <v>82.389999999999588</v>
          </cell>
          <cell r="P817">
            <v>82.399999999999594</v>
          </cell>
          <cell r="Q817">
            <v>1.1852</v>
          </cell>
          <cell r="R817">
            <v>1.1852</v>
          </cell>
          <cell r="S817">
            <v>1.2052</v>
          </cell>
          <cell r="T817">
            <v>1.2096</v>
          </cell>
          <cell r="U817">
            <v>1.214</v>
          </cell>
          <cell r="V817">
            <v>1.2096</v>
          </cell>
          <cell r="W817">
            <v>1.2096</v>
          </cell>
          <cell r="X817">
            <v>1</v>
          </cell>
          <cell r="Y817">
            <v>1.0423</v>
          </cell>
          <cell r="Z817">
            <v>1.0423</v>
          </cell>
          <cell r="AA817">
            <v>1.0844</v>
          </cell>
          <cell r="AB817">
            <v>1.1431</v>
          </cell>
          <cell r="AC817">
            <v>1.0844</v>
          </cell>
          <cell r="AD817">
            <v>1.0844</v>
          </cell>
        </row>
        <row r="818">
          <cell r="O818">
            <v>82.489999999999583</v>
          </cell>
          <cell r="P818">
            <v>82.499999999999588</v>
          </cell>
          <cell r="Q818">
            <v>1.1843999999999999</v>
          </cell>
          <cell r="R818">
            <v>1.1843999999999999</v>
          </cell>
          <cell r="S818">
            <v>1.2044999999999999</v>
          </cell>
          <cell r="T818">
            <v>1.2089000000000001</v>
          </cell>
          <cell r="U818">
            <v>1.2132000000000001</v>
          </cell>
          <cell r="V818">
            <v>1.2089000000000001</v>
          </cell>
          <cell r="W818">
            <v>1.2089000000000001</v>
          </cell>
          <cell r="X818">
            <v>1</v>
          </cell>
          <cell r="Y818">
            <v>1.0419</v>
          </cell>
          <cell r="Z818">
            <v>1.0419</v>
          </cell>
          <cell r="AA818">
            <v>1.0839000000000001</v>
          </cell>
          <cell r="AB818">
            <v>1.1424000000000001</v>
          </cell>
          <cell r="AC818">
            <v>1.0839000000000001</v>
          </cell>
          <cell r="AD818">
            <v>1.0839000000000001</v>
          </cell>
        </row>
        <row r="819">
          <cell r="O819">
            <v>82.589999999999577</v>
          </cell>
          <cell r="P819">
            <v>82.599999999999582</v>
          </cell>
          <cell r="Q819">
            <v>1.1836</v>
          </cell>
          <cell r="R819">
            <v>1.1836</v>
          </cell>
          <cell r="S819">
            <v>1.2037</v>
          </cell>
          <cell r="T819">
            <v>1.2081</v>
          </cell>
          <cell r="U819">
            <v>1.2124999999999999</v>
          </cell>
          <cell r="V819">
            <v>1.2081</v>
          </cell>
          <cell r="W819">
            <v>1.2081</v>
          </cell>
          <cell r="X819">
            <v>1</v>
          </cell>
          <cell r="Y819">
            <v>1.0415000000000001</v>
          </cell>
          <cell r="Z819">
            <v>1.0415000000000001</v>
          </cell>
          <cell r="AA819">
            <v>1.0833999999999999</v>
          </cell>
          <cell r="AB819">
            <v>1.1417999999999999</v>
          </cell>
          <cell r="AC819">
            <v>1.0833999999999999</v>
          </cell>
          <cell r="AD819">
            <v>1.0833999999999999</v>
          </cell>
        </row>
        <row r="820">
          <cell r="O820">
            <v>82.689999999999571</v>
          </cell>
          <cell r="P820">
            <v>82.699999999999577</v>
          </cell>
          <cell r="Q820">
            <v>1.1829000000000001</v>
          </cell>
          <cell r="R820">
            <v>1.1829000000000001</v>
          </cell>
          <cell r="S820">
            <v>1.2030000000000001</v>
          </cell>
          <cell r="T820">
            <v>1.2074</v>
          </cell>
          <cell r="U820">
            <v>1.2117</v>
          </cell>
          <cell r="V820">
            <v>1.2074</v>
          </cell>
          <cell r="W820">
            <v>1.2074</v>
          </cell>
          <cell r="X820">
            <v>1</v>
          </cell>
          <cell r="Y820">
            <v>1.0410999999999999</v>
          </cell>
          <cell r="Z820">
            <v>1.0410999999999999</v>
          </cell>
          <cell r="AA820">
            <v>1.0829</v>
          </cell>
          <cell r="AB820">
            <v>1.1412</v>
          </cell>
          <cell r="AC820">
            <v>1.0829</v>
          </cell>
          <cell r="AD820">
            <v>1.0829</v>
          </cell>
        </row>
        <row r="821">
          <cell r="O821">
            <v>82.789999999999566</v>
          </cell>
          <cell r="P821">
            <v>82.799999999999571</v>
          </cell>
          <cell r="Q821">
            <v>1.1820999999999999</v>
          </cell>
          <cell r="R821">
            <v>1.1820999999999999</v>
          </cell>
          <cell r="S821">
            <v>1.2021999999999999</v>
          </cell>
          <cell r="T821">
            <v>1.2067000000000001</v>
          </cell>
          <cell r="U821">
            <v>1.2110000000000001</v>
          </cell>
          <cell r="V821">
            <v>1.2067000000000001</v>
          </cell>
          <cell r="W821">
            <v>1.2067000000000001</v>
          </cell>
          <cell r="X821">
            <v>1</v>
          </cell>
          <cell r="Y821">
            <v>1.0407</v>
          </cell>
          <cell r="Z821">
            <v>1.0407</v>
          </cell>
          <cell r="AA821">
            <v>1.0824</v>
          </cell>
          <cell r="AB821">
            <v>1.1406000000000001</v>
          </cell>
          <cell r="AC821">
            <v>1.0824</v>
          </cell>
          <cell r="AD821">
            <v>1.0824</v>
          </cell>
        </row>
        <row r="822">
          <cell r="O822">
            <v>82.88999999999956</v>
          </cell>
          <cell r="P822">
            <v>82.899999999999565</v>
          </cell>
          <cell r="Q822">
            <v>1.1814</v>
          </cell>
          <cell r="R822">
            <v>1.1814</v>
          </cell>
          <cell r="S822">
            <v>1.2014</v>
          </cell>
          <cell r="T822">
            <v>1.2059</v>
          </cell>
          <cell r="U822">
            <v>1.2101999999999999</v>
          </cell>
          <cell r="V822">
            <v>1.2059</v>
          </cell>
          <cell r="W822">
            <v>1.2059</v>
          </cell>
          <cell r="X822">
            <v>1</v>
          </cell>
          <cell r="Y822">
            <v>1.0403</v>
          </cell>
          <cell r="Z822">
            <v>1.0403</v>
          </cell>
          <cell r="AA822">
            <v>1.0819000000000001</v>
          </cell>
          <cell r="AB822">
            <v>1.1398999999999999</v>
          </cell>
          <cell r="AC822">
            <v>1.0819000000000001</v>
          </cell>
          <cell r="AD822">
            <v>1.0819000000000001</v>
          </cell>
        </row>
        <row r="823">
          <cell r="O823">
            <v>82.989999999999554</v>
          </cell>
          <cell r="P823">
            <v>82.999999999999559</v>
          </cell>
          <cell r="Q823">
            <v>1.1807000000000001</v>
          </cell>
          <cell r="R823">
            <v>1.1807000000000001</v>
          </cell>
          <cell r="S823">
            <v>1.2007000000000001</v>
          </cell>
          <cell r="T823">
            <v>1.2052</v>
          </cell>
          <cell r="U823">
            <v>1.2095</v>
          </cell>
          <cell r="V823">
            <v>1.2052</v>
          </cell>
          <cell r="W823">
            <v>1.2052</v>
          </cell>
          <cell r="X823">
            <v>1</v>
          </cell>
          <cell r="Y823">
            <v>1.04</v>
          </cell>
          <cell r="Z823">
            <v>1.04</v>
          </cell>
          <cell r="AA823">
            <v>1.0813999999999999</v>
          </cell>
          <cell r="AB823">
            <v>1.1393</v>
          </cell>
          <cell r="AC823">
            <v>1.0813999999999999</v>
          </cell>
          <cell r="AD823">
            <v>1.0813999999999999</v>
          </cell>
        </row>
        <row r="824">
          <cell r="O824">
            <v>83.089999999999549</v>
          </cell>
          <cell r="P824">
            <v>83.099999999999554</v>
          </cell>
          <cell r="Q824">
            <v>1.1798999999999999</v>
          </cell>
          <cell r="R824">
            <v>1.1798999999999999</v>
          </cell>
          <cell r="S824">
            <v>1.1999</v>
          </cell>
          <cell r="T824">
            <v>1.2044999999999999</v>
          </cell>
          <cell r="U824">
            <v>1.2087000000000001</v>
          </cell>
          <cell r="V824">
            <v>1.2044999999999999</v>
          </cell>
          <cell r="W824">
            <v>1.2044999999999999</v>
          </cell>
          <cell r="X824">
            <v>1</v>
          </cell>
          <cell r="Y824">
            <v>1.0396000000000001</v>
          </cell>
          <cell r="Z824">
            <v>1.0396000000000001</v>
          </cell>
          <cell r="AA824">
            <v>1.0809</v>
          </cell>
          <cell r="AB824">
            <v>1.1387</v>
          </cell>
          <cell r="AC824">
            <v>1.0809</v>
          </cell>
          <cell r="AD824">
            <v>1.0809</v>
          </cell>
        </row>
        <row r="825">
          <cell r="O825">
            <v>83.189999999999543</v>
          </cell>
          <cell r="P825">
            <v>83.199999999999548</v>
          </cell>
          <cell r="Q825">
            <v>1.1792</v>
          </cell>
          <cell r="R825">
            <v>1.1792</v>
          </cell>
          <cell r="S825">
            <v>1.1992</v>
          </cell>
          <cell r="T825">
            <v>1.2037</v>
          </cell>
          <cell r="U825">
            <v>1.208</v>
          </cell>
          <cell r="V825">
            <v>1.2037</v>
          </cell>
          <cell r="W825">
            <v>1.2037</v>
          </cell>
          <cell r="X825">
            <v>1</v>
          </cell>
          <cell r="Y825">
            <v>1.0391999999999999</v>
          </cell>
          <cell r="Z825">
            <v>1.0391999999999999</v>
          </cell>
          <cell r="AA825">
            <v>1.0804</v>
          </cell>
          <cell r="AB825">
            <v>1.1380999999999999</v>
          </cell>
          <cell r="AC825">
            <v>1.0804</v>
          </cell>
          <cell r="AD825">
            <v>1.0804</v>
          </cell>
        </row>
        <row r="826">
          <cell r="O826">
            <v>83.289999999999537</v>
          </cell>
          <cell r="P826">
            <v>83.299999999999542</v>
          </cell>
          <cell r="Q826">
            <v>1.1785000000000001</v>
          </cell>
          <cell r="R826">
            <v>1.1785000000000001</v>
          </cell>
          <cell r="S826">
            <v>1.1984999999999999</v>
          </cell>
          <cell r="T826">
            <v>1.2030000000000001</v>
          </cell>
          <cell r="U826">
            <v>1.2072000000000001</v>
          </cell>
          <cell r="V826">
            <v>1.2030000000000001</v>
          </cell>
          <cell r="W826">
            <v>1.2030000000000001</v>
          </cell>
          <cell r="X826">
            <v>1</v>
          </cell>
          <cell r="Y826">
            <v>1.0388999999999999</v>
          </cell>
          <cell r="Z826">
            <v>1.0388999999999999</v>
          </cell>
          <cell r="AA826">
            <v>1.0799000000000001</v>
          </cell>
          <cell r="AB826">
            <v>1.1375</v>
          </cell>
          <cell r="AC826">
            <v>1.0799000000000001</v>
          </cell>
          <cell r="AD826">
            <v>1.0799000000000001</v>
          </cell>
        </row>
        <row r="827">
          <cell r="O827">
            <v>83.389999999999532</v>
          </cell>
          <cell r="P827">
            <v>83.399999999999537</v>
          </cell>
          <cell r="Q827">
            <v>1.1777</v>
          </cell>
          <cell r="R827">
            <v>1.1777</v>
          </cell>
          <cell r="S827">
            <v>1.1977</v>
          </cell>
          <cell r="T827">
            <v>1.2022999999999999</v>
          </cell>
          <cell r="U827">
            <v>1.2064999999999999</v>
          </cell>
          <cell r="V827">
            <v>1.2022999999999999</v>
          </cell>
          <cell r="W827">
            <v>1.2022999999999999</v>
          </cell>
          <cell r="X827">
            <v>1</v>
          </cell>
          <cell r="Y827">
            <v>1.0385</v>
          </cell>
          <cell r="Z827">
            <v>1.0385</v>
          </cell>
          <cell r="AA827">
            <v>1.0794999999999999</v>
          </cell>
          <cell r="AB827">
            <v>1.1369</v>
          </cell>
          <cell r="AC827">
            <v>1.0794999999999999</v>
          </cell>
          <cell r="AD827">
            <v>1.0794999999999999</v>
          </cell>
        </row>
        <row r="828">
          <cell r="O828">
            <v>83.489999999999526</v>
          </cell>
          <cell r="P828">
            <v>83.499999999999531</v>
          </cell>
          <cell r="Q828">
            <v>1.177</v>
          </cell>
          <cell r="R828">
            <v>1.177</v>
          </cell>
          <cell r="S828">
            <v>1.1970000000000001</v>
          </cell>
          <cell r="T828">
            <v>1.2016</v>
          </cell>
          <cell r="U828">
            <v>1.2058</v>
          </cell>
          <cell r="V828">
            <v>1.2016</v>
          </cell>
          <cell r="W828">
            <v>1.2016</v>
          </cell>
          <cell r="X828">
            <v>1</v>
          </cell>
          <cell r="Y828">
            <v>1.0381</v>
          </cell>
          <cell r="Z828">
            <v>1.0381</v>
          </cell>
          <cell r="AA828">
            <v>1.079</v>
          </cell>
          <cell r="AB828">
            <v>1.1363000000000001</v>
          </cell>
          <cell r="AC828">
            <v>1.079</v>
          </cell>
          <cell r="AD828">
            <v>1.079</v>
          </cell>
        </row>
        <row r="829">
          <cell r="O829">
            <v>83.58999999999952</v>
          </cell>
          <cell r="P829">
            <v>83.599999999999525</v>
          </cell>
          <cell r="Q829">
            <v>1.1762999999999999</v>
          </cell>
          <cell r="R829">
            <v>1.1762999999999999</v>
          </cell>
          <cell r="S829">
            <v>1.1961999999999999</v>
          </cell>
          <cell r="T829">
            <v>1.2008000000000001</v>
          </cell>
          <cell r="U829">
            <v>1.2050000000000001</v>
          </cell>
          <cell r="V829">
            <v>1.2008000000000001</v>
          </cell>
          <cell r="W829">
            <v>1.2008000000000001</v>
          </cell>
          <cell r="X829">
            <v>1</v>
          </cell>
          <cell r="Y829">
            <v>1.0378000000000001</v>
          </cell>
          <cell r="Z829">
            <v>1.0378000000000001</v>
          </cell>
          <cell r="AA829">
            <v>1.0785</v>
          </cell>
          <cell r="AB829">
            <v>1.1355999999999999</v>
          </cell>
          <cell r="AC829">
            <v>1.0785</v>
          </cell>
          <cell r="AD829">
            <v>1.0785</v>
          </cell>
        </row>
        <row r="830">
          <cell r="O830">
            <v>83.689999999999515</v>
          </cell>
          <cell r="P830">
            <v>83.69999999999952</v>
          </cell>
          <cell r="Q830">
            <v>1.1755</v>
          </cell>
          <cell r="R830">
            <v>1.1755</v>
          </cell>
          <cell r="S830">
            <v>1.1955</v>
          </cell>
          <cell r="T830">
            <v>1.2000999999999999</v>
          </cell>
          <cell r="U830">
            <v>1.2042999999999999</v>
          </cell>
          <cell r="V830">
            <v>1.2000999999999999</v>
          </cell>
          <cell r="W830">
            <v>1.2000999999999999</v>
          </cell>
          <cell r="X830">
            <v>1</v>
          </cell>
          <cell r="Y830">
            <v>1.0374000000000001</v>
          </cell>
          <cell r="Z830">
            <v>1.0374000000000001</v>
          </cell>
          <cell r="AA830">
            <v>1.0780000000000001</v>
          </cell>
          <cell r="AB830">
            <v>1.135</v>
          </cell>
          <cell r="AC830">
            <v>1.0780000000000001</v>
          </cell>
          <cell r="AD830">
            <v>1.0780000000000001</v>
          </cell>
        </row>
        <row r="831">
          <cell r="O831">
            <v>83.789999999999509</v>
          </cell>
          <cell r="P831">
            <v>83.799999999999514</v>
          </cell>
          <cell r="Q831">
            <v>1.1748000000000001</v>
          </cell>
          <cell r="R831">
            <v>1.1748000000000001</v>
          </cell>
          <cell r="S831">
            <v>1.1948000000000001</v>
          </cell>
          <cell r="T831">
            <v>1.1994</v>
          </cell>
          <cell r="U831">
            <v>1.2036</v>
          </cell>
          <cell r="V831">
            <v>1.1994</v>
          </cell>
          <cell r="W831">
            <v>1.1994</v>
          </cell>
          <cell r="X831">
            <v>1</v>
          </cell>
          <cell r="Y831">
            <v>1.0369999999999999</v>
          </cell>
          <cell r="Z831">
            <v>1.0369999999999999</v>
          </cell>
          <cell r="AA831">
            <v>1.0774999999999999</v>
          </cell>
          <cell r="AB831">
            <v>1.1344000000000001</v>
          </cell>
          <cell r="AC831">
            <v>1.0774999999999999</v>
          </cell>
          <cell r="AD831">
            <v>1.0774999999999999</v>
          </cell>
        </row>
        <row r="832">
          <cell r="O832">
            <v>83.889999999999503</v>
          </cell>
          <cell r="P832">
            <v>83.899999999999508</v>
          </cell>
          <cell r="Q832">
            <v>1.1740999999999999</v>
          </cell>
          <cell r="R832">
            <v>1.1740999999999999</v>
          </cell>
          <cell r="S832">
            <v>1.194</v>
          </cell>
          <cell r="T832">
            <v>1.1987000000000001</v>
          </cell>
          <cell r="U832">
            <v>1.2028000000000001</v>
          </cell>
          <cell r="V832">
            <v>1.1987000000000001</v>
          </cell>
          <cell r="W832">
            <v>1.1987000000000001</v>
          </cell>
          <cell r="X832">
            <v>1</v>
          </cell>
          <cell r="Y832">
            <v>1.0367</v>
          </cell>
          <cell r="Z832">
            <v>1.0367</v>
          </cell>
          <cell r="AA832">
            <v>1.0770999999999999</v>
          </cell>
          <cell r="AB832">
            <v>1.1337999999999999</v>
          </cell>
          <cell r="AC832">
            <v>1.0770999999999999</v>
          </cell>
          <cell r="AD832">
            <v>1.0770999999999999</v>
          </cell>
        </row>
        <row r="833">
          <cell r="O833">
            <v>83.989999999999498</v>
          </cell>
          <cell r="P833">
            <v>83.999999999999503</v>
          </cell>
          <cell r="Q833">
            <v>1.1734</v>
          </cell>
          <cell r="R833">
            <v>1.1734</v>
          </cell>
          <cell r="S833">
            <v>1.1933</v>
          </cell>
          <cell r="T833">
            <v>1.198</v>
          </cell>
          <cell r="U833">
            <v>1.2020999999999999</v>
          </cell>
          <cell r="V833">
            <v>1.198</v>
          </cell>
          <cell r="W833">
            <v>1.198</v>
          </cell>
          <cell r="X833">
            <v>1</v>
          </cell>
          <cell r="Y833">
            <v>1.0363</v>
          </cell>
          <cell r="Z833">
            <v>1.0363</v>
          </cell>
          <cell r="AA833">
            <v>1.0766</v>
          </cell>
          <cell r="AB833">
            <v>1.1332</v>
          </cell>
          <cell r="AC833">
            <v>1.0766</v>
          </cell>
          <cell r="AD833">
            <v>1.0766</v>
          </cell>
        </row>
        <row r="834">
          <cell r="O834">
            <v>84.089999999999492</v>
          </cell>
          <cell r="P834">
            <v>84.099999999999497</v>
          </cell>
          <cell r="Q834">
            <v>1.1727000000000001</v>
          </cell>
          <cell r="R834">
            <v>1.1727000000000001</v>
          </cell>
          <cell r="S834">
            <v>1.1926000000000001</v>
          </cell>
          <cell r="T834">
            <v>1.1973</v>
          </cell>
          <cell r="U834">
            <v>1.2014</v>
          </cell>
          <cell r="V834">
            <v>1.1973</v>
          </cell>
          <cell r="W834">
            <v>1.1973</v>
          </cell>
          <cell r="X834">
            <v>1</v>
          </cell>
          <cell r="Y834">
            <v>1.036</v>
          </cell>
          <cell r="Z834">
            <v>1.036</v>
          </cell>
          <cell r="AA834">
            <v>1.0761000000000001</v>
          </cell>
          <cell r="AB834">
            <v>1.1327</v>
          </cell>
          <cell r="AC834">
            <v>1.0761000000000001</v>
          </cell>
          <cell r="AD834">
            <v>1.0761000000000001</v>
          </cell>
        </row>
        <row r="835">
          <cell r="O835">
            <v>84.189999999999486</v>
          </cell>
          <cell r="P835">
            <v>84.199999999999491</v>
          </cell>
          <cell r="Q835">
            <v>1.1719999999999999</v>
          </cell>
          <cell r="R835">
            <v>1.1719999999999999</v>
          </cell>
          <cell r="S835">
            <v>1.1919</v>
          </cell>
          <cell r="T835">
            <v>1.1966000000000001</v>
          </cell>
          <cell r="U835">
            <v>1.2007000000000001</v>
          </cell>
          <cell r="V835">
            <v>1.1966000000000001</v>
          </cell>
          <cell r="W835">
            <v>1.1966000000000001</v>
          </cell>
          <cell r="X835">
            <v>1</v>
          </cell>
          <cell r="Y835">
            <v>1.0356000000000001</v>
          </cell>
          <cell r="Z835">
            <v>1.0356000000000001</v>
          </cell>
          <cell r="AA835">
            <v>1.0757000000000001</v>
          </cell>
          <cell r="AB835">
            <v>1.1321000000000001</v>
          </cell>
          <cell r="AC835">
            <v>1.0757000000000001</v>
          </cell>
          <cell r="AD835">
            <v>1.0757000000000001</v>
          </cell>
        </row>
        <row r="836">
          <cell r="O836">
            <v>84.28999999999948</v>
          </cell>
          <cell r="P836">
            <v>84.299999999999486</v>
          </cell>
          <cell r="Q836">
            <v>1.1713</v>
          </cell>
          <cell r="R836">
            <v>1.1713</v>
          </cell>
          <cell r="S836">
            <v>1.1912</v>
          </cell>
          <cell r="T836">
            <v>1.1959</v>
          </cell>
          <cell r="U836">
            <v>1.2</v>
          </cell>
          <cell r="V836">
            <v>1.1959</v>
          </cell>
          <cell r="W836">
            <v>1.1959</v>
          </cell>
          <cell r="X836">
            <v>1</v>
          </cell>
          <cell r="Y836">
            <v>1.0353000000000001</v>
          </cell>
          <cell r="Z836">
            <v>1.0353000000000001</v>
          </cell>
          <cell r="AA836">
            <v>1.0751999999999999</v>
          </cell>
          <cell r="AB836">
            <v>1.1315</v>
          </cell>
          <cell r="AC836">
            <v>1.0751999999999999</v>
          </cell>
          <cell r="AD836">
            <v>1.0751999999999999</v>
          </cell>
        </row>
        <row r="837">
          <cell r="O837">
            <v>84.389999999999475</v>
          </cell>
          <cell r="P837">
            <v>84.39999999999948</v>
          </cell>
          <cell r="Q837">
            <v>1.1706000000000001</v>
          </cell>
          <cell r="R837">
            <v>1.1706000000000001</v>
          </cell>
          <cell r="S837">
            <v>1.1903999999999999</v>
          </cell>
          <cell r="T837">
            <v>1.1952</v>
          </cell>
          <cell r="U837">
            <v>1.1993</v>
          </cell>
          <cell r="V837">
            <v>1.1952</v>
          </cell>
          <cell r="W837">
            <v>1.1952</v>
          </cell>
          <cell r="X837">
            <v>1</v>
          </cell>
          <cell r="Y837">
            <v>1.0348999999999999</v>
          </cell>
          <cell r="Z837">
            <v>1.0348999999999999</v>
          </cell>
          <cell r="AA837">
            <v>1.0747</v>
          </cell>
          <cell r="AB837">
            <v>1.1309</v>
          </cell>
          <cell r="AC837">
            <v>1.0747</v>
          </cell>
          <cell r="AD837">
            <v>1.0747</v>
          </cell>
        </row>
        <row r="838">
          <cell r="O838">
            <v>84.489999999999469</v>
          </cell>
          <cell r="P838">
            <v>84.499999999999474</v>
          </cell>
          <cell r="Q838">
            <v>1.1698999999999999</v>
          </cell>
          <cell r="R838">
            <v>1.1698999999999999</v>
          </cell>
          <cell r="S838">
            <v>1.1897</v>
          </cell>
          <cell r="T838">
            <v>1.1944999999999999</v>
          </cell>
          <cell r="U838">
            <v>1.1986000000000001</v>
          </cell>
          <cell r="V838">
            <v>1.1944999999999999</v>
          </cell>
          <cell r="W838">
            <v>1.1944999999999999</v>
          </cell>
          <cell r="X838">
            <v>1</v>
          </cell>
          <cell r="Y838">
            <v>1.0346</v>
          </cell>
          <cell r="Z838">
            <v>1.0346</v>
          </cell>
          <cell r="AA838">
            <v>1.0743</v>
          </cell>
          <cell r="AB838">
            <v>1.1303000000000001</v>
          </cell>
          <cell r="AC838">
            <v>1.0743</v>
          </cell>
          <cell r="AD838">
            <v>1.0743</v>
          </cell>
        </row>
        <row r="839">
          <cell r="O839">
            <v>84.589999999999463</v>
          </cell>
          <cell r="P839">
            <v>84.599999999999469</v>
          </cell>
          <cell r="Q839">
            <v>1.1692</v>
          </cell>
          <cell r="R839">
            <v>1.1692</v>
          </cell>
          <cell r="S839">
            <v>1.1890000000000001</v>
          </cell>
          <cell r="T839">
            <v>1.1938</v>
          </cell>
          <cell r="U839">
            <v>1.1978</v>
          </cell>
          <cell r="V839">
            <v>1.1938</v>
          </cell>
          <cell r="W839">
            <v>1.1938</v>
          </cell>
          <cell r="X839">
            <v>1</v>
          </cell>
          <cell r="Y839">
            <v>1.0343</v>
          </cell>
          <cell r="Z839">
            <v>1.0343</v>
          </cell>
          <cell r="AA839">
            <v>1.0738000000000001</v>
          </cell>
          <cell r="AB839">
            <v>1.1296999999999999</v>
          </cell>
          <cell r="AC839">
            <v>1.0738000000000001</v>
          </cell>
          <cell r="AD839">
            <v>1.0738000000000001</v>
          </cell>
        </row>
        <row r="840">
          <cell r="O840">
            <v>84.689999999999458</v>
          </cell>
          <cell r="P840">
            <v>84.699999999999463</v>
          </cell>
          <cell r="Q840">
            <v>1.1685000000000001</v>
          </cell>
          <cell r="R840">
            <v>1.1685000000000001</v>
          </cell>
          <cell r="S840">
            <v>1.1882999999999999</v>
          </cell>
          <cell r="T840">
            <v>1.1931</v>
          </cell>
          <cell r="U840">
            <v>1.1971000000000001</v>
          </cell>
          <cell r="V840">
            <v>1.1931</v>
          </cell>
          <cell r="W840">
            <v>1.1931</v>
          </cell>
          <cell r="X840">
            <v>1</v>
          </cell>
          <cell r="Y840">
            <v>1.0339</v>
          </cell>
          <cell r="Z840">
            <v>1.0339</v>
          </cell>
          <cell r="AA840">
            <v>1.0732999999999999</v>
          </cell>
          <cell r="AB840">
            <v>1.1291</v>
          </cell>
          <cell r="AC840">
            <v>1.0732999999999999</v>
          </cell>
          <cell r="AD840">
            <v>1.0732999999999999</v>
          </cell>
        </row>
        <row r="841">
          <cell r="O841">
            <v>84.789999999999452</v>
          </cell>
          <cell r="P841">
            <v>84.799999999999457</v>
          </cell>
          <cell r="Q841">
            <v>1.1677999999999999</v>
          </cell>
          <cell r="R841">
            <v>1.1677999999999999</v>
          </cell>
          <cell r="S841">
            <v>1.1876</v>
          </cell>
          <cell r="T841">
            <v>1.1923999999999999</v>
          </cell>
          <cell r="U841">
            <v>1.1963999999999999</v>
          </cell>
          <cell r="V841">
            <v>1.1923999999999999</v>
          </cell>
          <cell r="W841">
            <v>1.1923999999999999</v>
          </cell>
          <cell r="X841">
            <v>1</v>
          </cell>
          <cell r="Y841">
            <v>1.0336000000000001</v>
          </cell>
          <cell r="Z841">
            <v>1.0336000000000001</v>
          </cell>
          <cell r="AA841">
            <v>1.0729</v>
          </cell>
          <cell r="AB841">
            <v>1.1286</v>
          </cell>
          <cell r="AC841">
            <v>1.0729</v>
          </cell>
          <cell r="AD841">
            <v>1.0729</v>
          </cell>
        </row>
        <row r="842">
          <cell r="O842">
            <v>84.889999999999446</v>
          </cell>
          <cell r="P842">
            <v>84.899999999999451</v>
          </cell>
          <cell r="Q842">
            <v>1.1671</v>
          </cell>
          <cell r="R842">
            <v>1.1671</v>
          </cell>
          <cell r="S842">
            <v>1.1869000000000001</v>
          </cell>
          <cell r="T842">
            <v>1.1917</v>
          </cell>
          <cell r="U842">
            <v>1.1957</v>
          </cell>
          <cell r="V842">
            <v>1.1917</v>
          </cell>
          <cell r="W842">
            <v>1.1917</v>
          </cell>
          <cell r="X842">
            <v>1</v>
          </cell>
          <cell r="Y842">
            <v>1.0331999999999999</v>
          </cell>
          <cell r="Z842">
            <v>1.0331999999999999</v>
          </cell>
          <cell r="AA842">
            <v>1.0724</v>
          </cell>
          <cell r="AB842">
            <v>1.1279999999999999</v>
          </cell>
          <cell r="AC842">
            <v>1.0724</v>
          </cell>
          <cell r="AD842">
            <v>1.0724</v>
          </cell>
        </row>
        <row r="843">
          <cell r="O843">
            <v>84.989999999999441</v>
          </cell>
          <cell r="P843">
            <v>84.999999999999446</v>
          </cell>
          <cell r="Q843">
            <v>1.1664000000000001</v>
          </cell>
          <cell r="R843">
            <v>1.1664000000000001</v>
          </cell>
          <cell r="S843">
            <v>1.1861999999999999</v>
          </cell>
          <cell r="T843">
            <v>1.1910000000000001</v>
          </cell>
          <cell r="U843">
            <v>1.1950000000000001</v>
          </cell>
          <cell r="V843">
            <v>1.1910000000000001</v>
          </cell>
          <cell r="W843">
            <v>1.1910000000000001</v>
          </cell>
          <cell r="X843">
            <v>1</v>
          </cell>
          <cell r="Y843">
            <v>1.0328999999999999</v>
          </cell>
          <cell r="Z843">
            <v>1.0328999999999999</v>
          </cell>
          <cell r="AA843">
            <v>1.0720000000000001</v>
          </cell>
          <cell r="AB843">
            <v>1.1274</v>
          </cell>
          <cell r="AC843">
            <v>1.0720000000000001</v>
          </cell>
          <cell r="AD843">
            <v>1.0720000000000001</v>
          </cell>
        </row>
        <row r="844">
          <cell r="O844">
            <v>85.089999999999435</v>
          </cell>
          <cell r="P844">
            <v>85.09999999999944</v>
          </cell>
          <cell r="Q844">
            <v>1.1657</v>
          </cell>
          <cell r="R844">
            <v>1.1657</v>
          </cell>
          <cell r="S844">
            <v>1.1855</v>
          </cell>
          <cell r="T844">
            <v>1.1902999999999999</v>
          </cell>
          <cell r="U844">
            <v>1.1942999999999999</v>
          </cell>
          <cell r="V844">
            <v>1.1902999999999999</v>
          </cell>
          <cell r="W844">
            <v>1.1902999999999999</v>
          </cell>
          <cell r="X844">
            <v>1</v>
          </cell>
          <cell r="Y844">
            <v>1.0326</v>
          </cell>
          <cell r="Z844">
            <v>1.0326</v>
          </cell>
          <cell r="AA844">
            <v>1.0714999999999999</v>
          </cell>
          <cell r="AB844">
            <v>1.1268</v>
          </cell>
          <cell r="AC844">
            <v>1.0714999999999999</v>
          </cell>
          <cell r="AD844">
            <v>1.0714999999999999</v>
          </cell>
        </row>
        <row r="845">
          <cell r="O845">
            <v>85.189999999999429</v>
          </cell>
          <cell r="P845">
            <v>85.199999999999434</v>
          </cell>
          <cell r="Q845">
            <v>1.165</v>
          </cell>
          <cell r="R845">
            <v>1.165</v>
          </cell>
          <cell r="S845">
            <v>1.1848000000000001</v>
          </cell>
          <cell r="T845">
            <v>1.1897</v>
          </cell>
          <cell r="U845">
            <v>1.1936</v>
          </cell>
          <cell r="V845">
            <v>1.1897</v>
          </cell>
          <cell r="W845">
            <v>1.1897</v>
          </cell>
          <cell r="X845">
            <v>1</v>
          </cell>
          <cell r="Y845">
            <v>1.0323</v>
          </cell>
          <cell r="Z845">
            <v>1.0323</v>
          </cell>
          <cell r="AA845">
            <v>1.0710999999999999</v>
          </cell>
          <cell r="AB845">
            <v>1.1263000000000001</v>
          </cell>
          <cell r="AC845">
            <v>1.0710999999999999</v>
          </cell>
          <cell r="AD845">
            <v>1.0710999999999999</v>
          </cell>
        </row>
        <row r="846">
          <cell r="O846">
            <v>85.289999999999424</v>
          </cell>
          <cell r="P846">
            <v>85.299999999999429</v>
          </cell>
          <cell r="Q846">
            <v>1.1642999999999999</v>
          </cell>
          <cell r="R846">
            <v>1.1642999999999999</v>
          </cell>
          <cell r="S846">
            <v>1.1840999999999999</v>
          </cell>
          <cell r="T846">
            <v>1.1890000000000001</v>
          </cell>
          <cell r="U846">
            <v>1.1930000000000001</v>
          </cell>
          <cell r="V846">
            <v>1.1890000000000001</v>
          </cell>
          <cell r="W846">
            <v>1.1890000000000001</v>
          </cell>
          <cell r="X846">
            <v>1</v>
          </cell>
          <cell r="Y846">
            <v>1.0319</v>
          </cell>
          <cell r="Z846">
            <v>1.0319</v>
          </cell>
          <cell r="AA846">
            <v>1.0706</v>
          </cell>
          <cell r="AB846">
            <v>1.1256999999999999</v>
          </cell>
          <cell r="AC846">
            <v>1.0706</v>
          </cell>
          <cell r="AD846">
            <v>1.0706</v>
          </cell>
        </row>
        <row r="847">
          <cell r="O847">
            <v>85.389999999999418</v>
          </cell>
          <cell r="P847">
            <v>85.399999999999423</v>
          </cell>
          <cell r="Q847">
            <v>1.1637</v>
          </cell>
          <cell r="R847">
            <v>1.1637</v>
          </cell>
          <cell r="S847">
            <v>1.1834</v>
          </cell>
          <cell r="T847">
            <v>1.1882999999999999</v>
          </cell>
          <cell r="U847">
            <v>1.1922999999999999</v>
          </cell>
          <cell r="V847">
            <v>1.1882999999999999</v>
          </cell>
          <cell r="W847">
            <v>1.1882999999999999</v>
          </cell>
          <cell r="X847">
            <v>1</v>
          </cell>
          <cell r="Y847">
            <v>1.0316000000000001</v>
          </cell>
          <cell r="Z847">
            <v>1.0316000000000001</v>
          </cell>
          <cell r="AA847">
            <v>1.0702</v>
          </cell>
          <cell r="AB847">
            <v>1.1251</v>
          </cell>
          <cell r="AC847">
            <v>1.0702</v>
          </cell>
          <cell r="AD847">
            <v>1.0702</v>
          </cell>
        </row>
        <row r="848">
          <cell r="O848">
            <v>85.489999999999412</v>
          </cell>
          <cell r="P848">
            <v>85.499999999999417</v>
          </cell>
          <cell r="Q848">
            <v>1.163</v>
          </cell>
          <cell r="R848">
            <v>1.163</v>
          </cell>
          <cell r="S848">
            <v>1.1827000000000001</v>
          </cell>
          <cell r="T848">
            <v>1.1876</v>
          </cell>
          <cell r="U848">
            <v>1.1916</v>
          </cell>
          <cell r="V848">
            <v>1.1876</v>
          </cell>
          <cell r="W848">
            <v>1.1876</v>
          </cell>
          <cell r="X848">
            <v>1</v>
          </cell>
          <cell r="Y848">
            <v>1.0313000000000001</v>
          </cell>
          <cell r="Z848">
            <v>1.0313000000000001</v>
          </cell>
          <cell r="AA848">
            <v>1.0698000000000001</v>
          </cell>
          <cell r="AB848">
            <v>1.1246</v>
          </cell>
          <cell r="AC848">
            <v>1.0698000000000001</v>
          </cell>
          <cell r="AD848">
            <v>1.0698000000000001</v>
          </cell>
        </row>
        <row r="849">
          <cell r="O849">
            <v>85.589999999999407</v>
          </cell>
          <cell r="P849">
            <v>85.599999999999412</v>
          </cell>
          <cell r="Q849">
            <v>1.1623000000000001</v>
          </cell>
          <cell r="R849">
            <v>1.1623000000000001</v>
          </cell>
          <cell r="S849">
            <v>1.1820999999999999</v>
          </cell>
          <cell r="T849">
            <v>1.1870000000000001</v>
          </cell>
          <cell r="U849">
            <v>1.1909000000000001</v>
          </cell>
          <cell r="V849">
            <v>1.1870000000000001</v>
          </cell>
          <cell r="W849">
            <v>1.1870000000000001</v>
          </cell>
          <cell r="X849">
            <v>1</v>
          </cell>
          <cell r="Y849">
            <v>1.0309999999999999</v>
          </cell>
          <cell r="Z849">
            <v>1.0309999999999999</v>
          </cell>
          <cell r="AA849">
            <v>1.0692999999999999</v>
          </cell>
          <cell r="AB849">
            <v>1.1240000000000001</v>
          </cell>
          <cell r="AC849">
            <v>1.0692999999999999</v>
          </cell>
          <cell r="AD849">
            <v>1.0692999999999999</v>
          </cell>
        </row>
        <row r="850">
          <cell r="O850">
            <v>85.689999999999401</v>
          </cell>
          <cell r="P850">
            <v>85.699999999999406</v>
          </cell>
          <cell r="Q850">
            <v>1.1616</v>
          </cell>
          <cell r="R850">
            <v>1.1616</v>
          </cell>
          <cell r="S850">
            <v>1.1814</v>
          </cell>
          <cell r="T850">
            <v>1.1862999999999999</v>
          </cell>
          <cell r="U850">
            <v>1.1901999999999999</v>
          </cell>
          <cell r="V850">
            <v>1.1862999999999999</v>
          </cell>
          <cell r="W850">
            <v>1.1862999999999999</v>
          </cell>
          <cell r="X850">
            <v>1</v>
          </cell>
          <cell r="Y850">
            <v>1.0306999999999999</v>
          </cell>
          <cell r="Z850">
            <v>1.0306999999999999</v>
          </cell>
          <cell r="AA850">
            <v>1.0689</v>
          </cell>
          <cell r="AB850">
            <v>1.1234</v>
          </cell>
          <cell r="AC850">
            <v>1.0689</v>
          </cell>
          <cell r="AD850">
            <v>1.0689</v>
          </cell>
        </row>
        <row r="851">
          <cell r="O851">
            <v>85.789999999999395</v>
          </cell>
          <cell r="P851">
            <v>85.7999999999994</v>
          </cell>
          <cell r="Q851">
            <v>1.161</v>
          </cell>
          <cell r="R851">
            <v>1.161</v>
          </cell>
          <cell r="S851">
            <v>1.1807000000000001</v>
          </cell>
          <cell r="T851">
            <v>1.1856</v>
          </cell>
          <cell r="U851">
            <v>1.1895</v>
          </cell>
          <cell r="V851">
            <v>1.1856</v>
          </cell>
          <cell r="W851">
            <v>1.1856</v>
          </cell>
          <cell r="X851">
            <v>1</v>
          </cell>
          <cell r="Y851">
            <v>1.0303</v>
          </cell>
          <cell r="Z851">
            <v>1.0303</v>
          </cell>
          <cell r="AA851">
            <v>1.0684</v>
          </cell>
          <cell r="AB851">
            <v>1.1229</v>
          </cell>
          <cell r="AC851">
            <v>1.0684</v>
          </cell>
          <cell r="AD851">
            <v>1.0684</v>
          </cell>
        </row>
        <row r="852">
          <cell r="O852">
            <v>85.88999999999939</v>
          </cell>
          <cell r="P852">
            <v>85.899999999999395</v>
          </cell>
          <cell r="Q852">
            <v>1.1603000000000001</v>
          </cell>
          <cell r="R852">
            <v>1.1603000000000001</v>
          </cell>
          <cell r="S852">
            <v>1.18</v>
          </cell>
          <cell r="T852">
            <v>1.1850000000000001</v>
          </cell>
          <cell r="U852">
            <v>1.1889000000000001</v>
          </cell>
          <cell r="V852">
            <v>1.1850000000000001</v>
          </cell>
          <cell r="W852">
            <v>1.1850000000000001</v>
          </cell>
          <cell r="X852">
            <v>1</v>
          </cell>
          <cell r="Y852">
            <v>1.03</v>
          </cell>
          <cell r="Z852">
            <v>1.03</v>
          </cell>
          <cell r="AA852">
            <v>1.0680000000000001</v>
          </cell>
          <cell r="AB852">
            <v>1.1223000000000001</v>
          </cell>
          <cell r="AC852">
            <v>1.0680000000000001</v>
          </cell>
          <cell r="AD852">
            <v>1.0680000000000001</v>
          </cell>
        </row>
        <row r="853">
          <cell r="O853">
            <v>85.989999999999384</v>
          </cell>
          <cell r="P853">
            <v>85.999999999999389</v>
          </cell>
          <cell r="Q853">
            <v>1.1596</v>
          </cell>
          <cell r="R853">
            <v>1.1596</v>
          </cell>
          <cell r="S853">
            <v>1.1793</v>
          </cell>
          <cell r="T853">
            <v>1.1842999999999999</v>
          </cell>
          <cell r="U853">
            <v>1.1881999999999999</v>
          </cell>
          <cell r="V853">
            <v>1.1842999999999999</v>
          </cell>
          <cell r="W853">
            <v>1.1842999999999999</v>
          </cell>
          <cell r="X853">
            <v>1</v>
          </cell>
          <cell r="Y853">
            <v>1.0297000000000001</v>
          </cell>
          <cell r="Z853">
            <v>1.0297000000000001</v>
          </cell>
          <cell r="AA853">
            <v>1.0676000000000001</v>
          </cell>
          <cell r="AB853">
            <v>1.1217999999999999</v>
          </cell>
          <cell r="AC853">
            <v>1.0676000000000001</v>
          </cell>
          <cell r="AD853">
            <v>1.0676000000000001</v>
          </cell>
        </row>
        <row r="854">
          <cell r="O854">
            <v>86.089999999999378</v>
          </cell>
          <cell r="P854">
            <v>86.099999999999383</v>
          </cell>
          <cell r="Q854">
            <v>1.159</v>
          </cell>
          <cell r="R854">
            <v>1.159</v>
          </cell>
          <cell r="S854">
            <v>1.1787000000000001</v>
          </cell>
          <cell r="T854">
            <v>1.1836</v>
          </cell>
          <cell r="U854">
            <v>1.1875</v>
          </cell>
          <cell r="V854">
            <v>1.1836</v>
          </cell>
          <cell r="W854">
            <v>1.1836</v>
          </cell>
          <cell r="X854">
            <v>1</v>
          </cell>
          <cell r="Y854">
            <v>1.0294000000000001</v>
          </cell>
          <cell r="Z854">
            <v>1.0294000000000001</v>
          </cell>
          <cell r="AA854">
            <v>1.0671999999999999</v>
          </cell>
          <cell r="AB854">
            <v>1.1212</v>
          </cell>
          <cell r="AC854">
            <v>1.0671999999999999</v>
          </cell>
          <cell r="AD854">
            <v>1.0671999999999999</v>
          </cell>
        </row>
        <row r="855">
          <cell r="O855">
            <v>86.189999999999372</v>
          </cell>
          <cell r="P855">
            <v>86.199999999999378</v>
          </cell>
          <cell r="Q855">
            <v>1.1583000000000001</v>
          </cell>
          <cell r="R855">
            <v>1.1583000000000001</v>
          </cell>
          <cell r="S855">
            <v>1.1779999999999999</v>
          </cell>
          <cell r="T855">
            <v>1.1830000000000001</v>
          </cell>
          <cell r="U855">
            <v>1.1868000000000001</v>
          </cell>
          <cell r="V855">
            <v>1.1830000000000001</v>
          </cell>
          <cell r="W855">
            <v>1.1830000000000001</v>
          </cell>
          <cell r="X855">
            <v>1</v>
          </cell>
          <cell r="Y855">
            <v>1.0290999999999999</v>
          </cell>
          <cell r="Z855">
            <v>1.0290999999999999</v>
          </cell>
          <cell r="AA855">
            <v>1.0667</v>
          </cell>
          <cell r="AB855">
            <v>1.1207</v>
          </cell>
          <cell r="AC855">
            <v>1.0667</v>
          </cell>
          <cell r="AD855">
            <v>1.0667</v>
          </cell>
        </row>
        <row r="856">
          <cell r="O856">
            <v>86.289999999999367</v>
          </cell>
          <cell r="P856">
            <v>86.299999999999372</v>
          </cell>
          <cell r="Q856">
            <v>1.1577</v>
          </cell>
          <cell r="R856">
            <v>1.1577</v>
          </cell>
          <cell r="S856">
            <v>1.1773</v>
          </cell>
          <cell r="T856">
            <v>1.1822999999999999</v>
          </cell>
          <cell r="U856">
            <v>1.1861999999999999</v>
          </cell>
          <cell r="V856">
            <v>1.1822999999999999</v>
          </cell>
          <cell r="W856">
            <v>1.1822999999999999</v>
          </cell>
          <cell r="X856">
            <v>1</v>
          </cell>
          <cell r="Y856">
            <v>1.0287999999999999</v>
          </cell>
          <cell r="Z856">
            <v>1.0287999999999999</v>
          </cell>
          <cell r="AA856">
            <v>1.0663</v>
          </cell>
          <cell r="AB856">
            <v>1.1201000000000001</v>
          </cell>
          <cell r="AC856">
            <v>1.0663</v>
          </cell>
          <cell r="AD856">
            <v>1.0663</v>
          </cell>
        </row>
        <row r="857">
          <cell r="O857">
            <v>86.389999999999361</v>
          </cell>
          <cell r="P857">
            <v>86.399999999999366</v>
          </cell>
          <cell r="Q857">
            <v>1.157</v>
          </cell>
          <cell r="R857">
            <v>1.157</v>
          </cell>
          <cell r="S857">
            <v>1.1767000000000001</v>
          </cell>
          <cell r="T857">
            <v>1.1817</v>
          </cell>
          <cell r="U857">
            <v>1.1855</v>
          </cell>
          <cell r="V857">
            <v>1.1817</v>
          </cell>
          <cell r="W857">
            <v>1.1817</v>
          </cell>
          <cell r="X857">
            <v>1</v>
          </cell>
          <cell r="Y857">
            <v>1.0285</v>
          </cell>
          <cell r="Z857">
            <v>1.0285</v>
          </cell>
          <cell r="AA857">
            <v>1.0659000000000001</v>
          </cell>
          <cell r="AB857">
            <v>1.1195999999999999</v>
          </cell>
          <cell r="AC857">
            <v>1.0659000000000001</v>
          </cell>
          <cell r="AD857">
            <v>1.0659000000000001</v>
          </cell>
        </row>
        <row r="858">
          <cell r="O858">
            <v>86.489999999999355</v>
          </cell>
          <cell r="P858">
            <v>86.499999999999361</v>
          </cell>
          <cell r="Q858">
            <v>1.1564000000000001</v>
          </cell>
          <cell r="R858">
            <v>1.1564000000000001</v>
          </cell>
          <cell r="S858">
            <v>1.1759999999999999</v>
          </cell>
          <cell r="T858">
            <v>1.181</v>
          </cell>
          <cell r="U858">
            <v>1.1848000000000001</v>
          </cell>
          <cell r="V858">
            <v>1.181</v>
          </cell>
          <cell r="W858">
            <v>1.181</v>
          </cell>
          <cell r="X858">
            <v>1</v>
          </cell>
          <cell r="Y858">
            <v>1.0282</v>
          </cell>
          <cell r="Z858">
            <v>1.0282</v>
          </cell>
          <cell r="AA858">
            <v>1.0654999999999999</v>
          </cell>
          <cell r="AB858">
            <v>1.119</v>
          </cell>
          <cell r="AC858">
            <v>1.0654999999999999</v>
          </cell>
          <cell r="AD858">
            <v>1.0654999999999999</v>
          </cell>
        </row>
        <row r="859">
          <cell r="O859">
            <v>86.58999999999935</v>
          </cell>
          <cell r="P859">
            <v>86.599999999999355</v>
          </cell>
          <cell r="Q859">
            <v>1.1556999999999999</v>
          </cell>
          <cell r="R859">
            <v>1.1556999999999999</v>
          </cell>
          <cell r="S859">
            <v>1.1753</v>
          </cell>
          <cell r="T859">
            <v>1.1803999999999999</v>
          </cell>
          <cell r="U859">
            <v>1.1841999999999999</v>
          </cell>
          <cell r="V859">
            <v>1.1803999999999999</v>
          </cell>
          <cell r="W859">
            <v>1.1803999999999999</v>
          </cell>
          <cell r="X859">
            <v>1</v>
          </cell>
          <cell r="Y859">
            <v>1.0279</v>
          </cell>
          <cell r="Z859">
            <v>1.0279</v>
          </cell>
          <cell r="AA859">
            <v>1.0649999999999999</v>
          </cell>
          <cell r="AB859">
            <v>1.1185</v>
          </cell>
          <cell r="AC859">
            <v>1.0649999999999999</v>
          </cell>
          <cell r="AD859">
            <v>1.0649999999999999</v>
          </cell>
        </row>
        <row r="860">
          <cell r="O860">
            <v>86.689999999999344</v>
          </cell>
          <cell r="P860">
            <v>86.699999999999349</v>
          </cell>
          <cell r="Q860">
            <v>1.1551</v>
          </cell>
          <cell r="R860">
            <v>1.1551</v>
          </cell>
          <cell r="S860">
            <v>1.1747000000000001</v>
          </cell>
          <cell r="T860">
            <v>1.1797</v>
          </cell>
          <cell r="U860">
            <v>1.1835</v>
          </cell>
          <cell r="V860">
            <v>1.1797</v>
          </cell>
          <cell r="W860">
            <v>1.1797</v>
          </cell>
          <cell r="X860">
            <v>1</v>
          </cell>
          <cell r="Y860">
            <v>1.0276000000000001</v>
          </cell>
          <cell r="Z860">
            <v>1.0276000000000001</v>
          </cell>
          <cell r="AA860">
            <v>1.0646</v>
          </cell>
          <cell r="AB860">
            <v>1.1180000000000001</v>
          </cell>
          <cell r="AC860">
            <v>1.0646</v>
          </cell>
          <cell r="AD860">
            <v>1.0646</v>
          </cell>
        </row>
        <row r="861">
          <cell r="O861">
            <v>86.789999999999338</v>
          </cell>
          <cell r="P861">
            <v>86.799999999999343</v>
          </cell>
          <cell r="Q861">
            <v>1.1544000000000001</v>
          </cell>
          <cell r="R861">
            <v>1.1544000000000001</v>
          </cell>
          <cell r="S861">
            <v>1.1739999999999999</v>
          </cell>
          <cell r="T861">
            <v>1.1791</v>
          </cell>
          <cell r="U861">
            <v>1.1829000000000001</v>
          </cell>
          <cell r="V861">
            <v>1.1791</v>
          </cell>
          <cell r="W861">
            <v>1.1791</v>
          </cell>
          <cell r="X861">
            <v>1</v>
          </cell>
          <cell r="Y861">
            <v>1.0273000000000001</v>
          </cell>
          <cell r="Z861">
            <v>1.0273000000000001</v>
          </cell>
          <cell r="AA861">
            <v>1.0642</v>
          </cell>
          <cell r="AB861">
            <v>1.1173999999999999</v>
          </cell>
          <cell r="AC861">
            <v>1.0642</v>
          </cell>
          <cell r="AD861">
            <v>1.0642</v>
          </cell>
        </row>
        <row r="862">
          <cell r="O862">
            <v>86.889999999999333</v>
          </cell>
          <cell r="P862">
            <v>86.899999999999338</v>
          </cell>
          <cell r="Q862">
            <v>1.1537999999999999</v>
          </cell>
          <cell r="R862">
            <v>1.1537999999999999</v>
          </cell>
          <cell r="S862">
            <v>1.1734</v>
          </cell>
          <cell r="T862">
            <v>1.1783999999999999</v>
          </cell>
          <cell r="U862">
            <v>1.1821999999999999</v>
          </cell>
          <cell r="V862">
            <v>1.1783999999999999</v>
          </cell>
          <cell r="W862">
            <v>1.1783999999999999</v>
          </cell>
          <cell r="X862">
            <v>1</v>
          </cell>
          <cell r="Y862">
            <v>1.0269999999999999</v>
          </cell>
          <cell r="Z862">
            <v>1.0269999999999999</v>
          </cell>
          <cell r="AA862">
            <v>1.0638000000000001</v>
          </cell>
          <cell r="AB862">
            <v>1.1169</v>
          </cell>
          <cell r="AC862">
            <v>1.0638000000000001</v>
          </cell>
          <cell r="AD862">
            <v>1.0638000000000001</v>
          </cell>
        </row>
        <row r="863">
          <cell r="O863">
            <v>86.989999999999327</v>
          </cell>
          <cell r="P863">
            <v>86.999999999999332</v>
          </cell>
          <cell r="Q863">
            <v>1.1531</v>
          </cell>
          <cell r="R863">
            <v>1.1531</v>
          </cell>
          <cell r="S863">
            <v>1.1727000000000001</v>
          </cell>
          <cell r="T863">
            <v>1.1778</v>
          </cell>
          <cell r="U863">
            <v>1.1816</v>
          </cell>
          <cell r="V863">
            <v>1.1778</v>
          </cell>
          <cell r="W863">
            <v>1.1778</v>
          </cell>
          <cell r="X863">
            <v>1</v>
          </cell>
          <cell r="Y863">
            <v>1.0266999999999999</v>
          </cell>
          <cell r="Z863">
            <v>1.0266999999999999</v>
          </cell>
          <cell r="AA863">
            <v>1.0633999999999999</v>
          </cell>
          <cell r="AB863">
            <v>1.1164000000000001</v>
          </cell>
          <cell r="AC863">
            <v>1.0633999999999999</v>
          </cell>
          <cell r="AD863">
            <v>1.0633999999999999</v>
          </cell>
        </row>
        <row r="864">
          <cell r="O864">
            <v>87.089999999999321</v>
          </cell>
          <cell r="P864">
            <v>87.099999999999326</v>
          </cell>
          <cell r="Q864">
            <v>1.1525000000000001</v>
          </cell>
          <cell r="R864">
            <v>1.1525000000000001</v>
          </cell>
          <cell r="S864">
            <v>1.1720999999999999</v>
          </cell>
          <cell r="T864">
            <v>1.1772</v>
          </cell>
          <cell r="U864">
            <v>1.1809000000000001</v>
          </cell>
          <cell r="V864">
            <v>1.1772</v>
          </cell>
          <cell r="W864">
            <v>1.1772</v>
          </cell>
          <cell r="X864">
            <v>1</v>
          </cell>
          <cell r="Y864">
            <v>1.0264</v>
          </cell>
          <cell r="Z864">
            <v>1.0264</v>
          </cell>
          <cell r="AA864">
            <v>1.0629999999999999</v>
          </cell>
          <cell r="AB864">
            <v>1.1157999999999999</v>
          </cell>
          <cell r="AC864">
            <v>1.0629999999999999</v>
          </cell>
          <cell r="AD864">
            <v>1.0629999999999999</v>
          </cell>
        </row>
        <row r="865">
          <cell r="O865">
            <v>87.189999999999316</v>
          </cell>
          <cell r="P865">
            <v>87.199999999999321</v>
          </cell>
          <cell r="Q865">
            <v>1.1518999999999999</v>
          </cell>
          <cell r="R865">
            <v>1.1518999999999999</v>
          </cell>
          <cell r="S865">
            <v>1.1714</v>
          </cell>
          <cell r="T865">
            <v>1.1765000000000001</v>
          </cell>
          <cell r="U865">
            <v>1.1802999999999999</v>
          </cell>
          <cell r="V865">
            <v>1.1765000000000001</v>
          </cell>
          <cell r="W865">
            <v>1.1765000000000001</v>
          </cell>
          <cell r="X865">
            <v>1</v>
          </cell>
          <cell r="Y865">
            <v>1.0261</v>
          </cell>
          <cell r="Z865">
            <v>1.0261</v>
          </cell>
          <cell r="AA865">
            <v>1.0626</v>
          </cell>
          <cell r="AB865">
            <v>1.1153</v>
          </cell>
          <cell r="AC865">
            <v>1.0626</v>
          </cell>
          <cell r="AD865">
            <v>1.0626</v>
          </cell>
        </row>
        <row r="866">
          <cell r="O866">
            <v>87.28999999999931</v>
          </cell>
          <cell r="P866">
            <v>87.299999999999315</v>
          </cell>
          <cell r="Q866">
            <v>1.1512</v>
          </cell>
          <cell r="R866">
            <v>1.1512</v>
          </cell>
          <cell r="S866">
            <v>1.1708000000000001</v>
          </cell>
          <cell r="T866">
            <v>1.1758999999999999</v>
          </cell>
          <cell r="U866">
            <v>1.1796</v>
          </cell>
          <cell r="V866">
            <v>1.1758999999999999</v>
          </cell>
          <cell r="W866">
            <v>1.1758999999999999</v>
          </cell>
          <cell r="X866">
            <v>1</v>
          </cell>
          <cell r="Y866">
            <v>1.0259</v>
          </cell>
          <cell r="Z866">
            <v>1.0259</v>
          </cell>
          <cell r="AA866">
            <v>1.0622</v>
          </cell>
          <cell r="AB866">
            <v>1.1148</v>
          </cell>
          <cell r="AC866">
            <v>1.0622</v>
          </cell>
          <cell r="AD866">
            <v>1.0622</v>
          </cell>
        </row>
        <row r="867">
          <cell r="O867">
            <v>87.389999999999304</v>
          </cell>
          <cell r="P867">
            <v>87.399999999999309</v>
          </cell>
          <cell r="Q867">
            <v>1.1506000000000001</v>
          </cell>
          <cell r="R867">
            <v>1.1506000000000001</v>
          </cell>
          <cell r="S867">
            <v>1.1700999999999999</v>
          </cell>
          <cell r="T867">
            <v>1.1753</v>
          </cell>
          <cell r="U867">
            <v>1.179</v>
          </cell>
          <cell r="V867">
            <v>1.1753</v>
          </cell>
          <cell r="W867">
            <v>1.1753</v>
          </cell>
          <cell r="X867">
            <v>1</v>
          </cell>
          <cell r="Y867">
            <v>1.0256000000000001</v>
          </cell>
          <cell r="Z867">
            <v>1.0256000000000001</v>
          </cell>
          <cell r="AA867">
            <v>1.0618000000000001</v>
          </cell>
          <cell r="AB867">
            <v>1.1142000000000001</v>
          </cell>
          <cell r="AC867">
            <v>1.0618000000000001</v>
          </cell>
          <cell r="AD867">
            <v>1.0618000000000001</v>
          </cell>
        </row>
        <row r="868">
          <cell r="O868">
            <v>87.489999999999299</v>
          </cell>
          <cell r="P868">
            <v>87.499999999999304</v>
          </cell>
          <cell r="Q868">
            <v>1.1499999999999999</v>
          </cell>
          <cell r="R868">
            <v>1.1499999999999999</v>
          </cell>
          <cell r="S868">
            <v>1.1695</v>
          </cell>
          <cell r="T868">
            <v>1.1746000000000001</v>
          </cell>
          <cell r="U868">
            <v>1.1782999999999999</v>
          </cell>
          <cell r="V868">
            <v>1.1746000000000001</v>
          </cell>
          <cell r="W868">
            <v>1.1746000000000001</v>
          </cell>
          <cell r="X868">
            <v>1</v>
          </cell>
          <cell r="Y868">
            <v>1.0253000000000001</v>
          </cell>
          <cell r="Z868">
            <v>1.0253000000000001</v>
          </cell>
          <cell r="AA868">
            <v>1.0612999999999999</v>
          </cell>
          <cell r="AB868">
            <v>1.1136999999999999</v>
          </cell>
          <cell r="AC868">
            <v>1.0612999999999999</v>
          </cell>
          <cell r="AD868">
            <v>1.0612999999999999</v>
          </cell>
        </row>
        <row r="869">
          <cell r="O869">
            <v>87.589999999999293</v>
          </cell>
          <cell r="P869">
            <v>87.599999999999298</v>
          </cell>
          <cell r="Q869">
            <v>1.1493</v>
          </cell>
          <cell r="R869">
            <v>1.1493</v>
          </cell>
          <cell r="S869">
            <v>1.1688000000000001</v>
          </cell>
          <cell r="T869">
            <v>1.1739999999999999</v>
          </cell>
          <cell r="U869">
            <v>1.1777</v>
          </cell>
          <cell r="V869">
            <v>1.1739999999999999</v>
          </cell>
          <cell r="W869">
            <v>1.1739999999999999</v>
          </cell>
          <cell r="X869">
            <v>1</v>
          </cell>
          <cell r="Y869">
            <v>1.0249999999999999</v>
          </cell>
          <cell r="Z869">
            <v>1.0249999999999999</v>
          </cell>
          <cell r="AA869">
            <v>1.0609</v>
          </cell>
          <cell r="AB869">
            <v>1.1132</v>
          </cell>
          <cell r="AC869">
            <v>1.0609</v>
          </cell>
          <cell r="AD869">
            <v>1.0609</v>
          </cell>
        </row>
        <row r="870">
          <cell r="O870">
            <v>87.689999999999287</v>
          </cell>
          <cell r="P870">
            <v>87.699999999999292</v>
          </cell>
          <cell r="Q870">
            <v>1.1487000000000001</v>
          </cell>
          <cell r="R870">
            <v>1.1487000000000001</v>
          </cell>
          <cell r="S870">
            <v>1.1681999999999999</v>
          </cell>
          <cell r="T870">
            <v>1.1734</v>
          </cell>
          <cell r="U870">
            <v>1.177</v>
          </cell>
          <cell r="V870">
            <v>1.1734</v>
          </cell>
          <cell r="W870">
            <v>1.1734</v>
          </cell>
          <cell r="X870">
            <v>1</v>
          </cell>
          <cell r="Y870">
            <v>1.0246999999999999</v>
          </cell>
          <cell r="Z870">
            <v>1.0246999999999999</v>
          </cell>
          <cell r="AA870">
            <v>1.0605</v>
          </cell>
          <cell r="AB870">
            <v>1.1127</v>
          </cell>
          <cell r="AC870">
            <v>1.0605</v>
          </cell>
          <cell r="AD870">
            <v>1.0605</v>
          </cell>
        </row>
        <row r="871">
          <cell r="O871">
            <v>87.789999999999281</v>
          </cell>
          <cell r="P871">
            <v>87.799999999999287</v>
          </cell>
          <cell r="Q871">
            <v>1.1480999999999999</v>
          </cell>
          <cell r="R871">
            <v>1.1480999999999999</v>
          </cell>
          <cell r="S871">
            <v>1.1676</v>
          </cell>
          <cell r="T871">
            <v>1.1727000000000001</v>
          </cell>
          <cell r="U871">
            <v>1.1763999999999999</v>
          </cell>
          <cell r="V871">
            <v>1.1727000000000001</v>
          </cell>
          <cell r="W871">
            <v>1.1727000000000001</v>
          </cell>
          <cell r="X871">
            <v>1</v>
          </cell>
          <cell r="Y871">
            <v>1.0245</v>
          </cell>
          <cell r="Z871">
            <v>1.0245</v>
          </cell>
          <cell r="AA871">
            <v>1.0602</v>
          </cell>
          <cell r="AB871">
            <v>1.1122000000000001</v>
          </cell>
          <cell r="AC871">
            <v>1.0602</v>
          </cell>
          <cell r="AD871">
            <v>1.0602</v>
          </cell>
        </row>
        <row r="872">
          <cell r="O872">
            <v>87.889999999999276</v>
          </cell>
          <cell r="P872">
            <v>87.899999999999281</v>
          </cell>
          <cell r="Q872">
            <v>1.1475</v>
          </cell>
          <cell r="R872">
            <v>1.1475</v>
          </cell>
          <cell r="S872">
            <v>1.1669</v>
          </cell>
          <cell r="T872">
            <v>1.1720999999999999</v>
          </cell>
          <cell r="U872">
            <v>1.1758</v>
          </cell>
          <cell r="V872">
            <v>1.1720999999999999</v>
          </cell>
          <cell r="W872">
            <v>1.1720999999999999</v>
          </cell>
          <cell r="X872">
            <v>1</v>
          </cell>
          <cell r="Y872">
            <v>1.0242</v>
          </cell>
          <cell r="Z872">
            <v>1.0242</v>
          </cell>
          <cell r="AA872">
            <v>1.0598000000000001</v>
          </cell>
          <cell r="AB872">
            <v>1.1116999999999999</v>
          </cell>
          <cell r="AC872">
            <v>1.0598000000000001</v>
          </cell>
          <cell r="AD872">
            <v>1.0598000000000001</v>
          </cell>
        </row>
        <row r="873">
          <cell r="O873">
            <v>87.98999999999927</v>
          </cell>
          <cell r="P873">
            <v>87.999999999999275</v>
          </cell>
          <cell r="Q873">
            <v>1.1469</v>
          </cell>
          <cell r="R873">
            <v>1.1469</v>
          </cell>
          <cell r="S873">
            <v>1.1662999999999999</v>
          </cell>
          <cell r="T873">
            <v>1.1715</v>
          </cell>
          <cell r="U873">
            <v>1.1751</v>
          </cell>
          <cell r="V873">
            <v>1.1715</v>
          </cell>
          <cell r="W873">
            <v>1.1715</v>
          </cell>
          <cell r="X873">
            <v>1</v>
          </cell>
          <cell r="Y873">
            <v>1.0239</v>
          </cell>
          <cell r="Z873">
            <v>1.0239</v>
          </cell>
          <cell r="AA873">
            <v>1.0593999999999999</v>
          </cell>
          <cell r="AB873">
            <v>1.1111</v>
          </cell>
          <cell r="AC873">
            <v>1.0593999999999999</v>
          </cell>
          <cell r="AD873">
            <v>1.0593999999999999</v>
          </cell>
        </row>
        <row r="874">
          <cell r="O874">
            <v>88.089999999999264</v>
          </cell>
          <cell r="P874">
            <v>88.09999999999927</v>
          </cell>
          <cell r="Q874">
            <v>1.1462000000000001</v>
          </cell>
          <cell r="R874">
            <v>1.1462000000000001</v>
          </cell>
          <cell r="S874">
            <v>1.1657</v>
          </cell>
          <cell r="T874">
            <v>1.1709000000000001</v>
          </cell>
          <cell r="U874">
            <v>1.1745000000000001</v>
          </cell>
          <cell r="V874">
            <v>1.1709000000000001</v>
          </cell>
          <cell r="W874">
            <v>1.1709000000000001</v>
          </cell>
          <cell r="X874">
            <v>1</v>
          </cell>
          <cell r="Y874">
            <v>1.0236000000000001</v>
          </cell>
          <cell r="Z874">
            <v>1.0236000000000001</v>
          </cell>
          <cell r="AA874">
            <v>1.0589999999999999</v>
          </cell>
          <cell r="AB874">
            <v>1.1106</v>
          </cell>
          <cell r="AC874">
            <v>1.0589999999999999</v>
          </cell>
          <cell r="AD874">
            <v>1.0589999999999999</v>
          </cell>
        </row>
        <row r="875">
          <cell r="O875">
            <v>88.189999999999259</v>
          </cell>
          <cell r="P875">
            <v>88.199999999999264</v>
          </cell>
          <cell r="Q875">
            <v>1.1456</v>
          </cell>
          <cell r="R875">
            <v>1.1456</v>
          </cell>
          <cell r="S875">
            <v>1.165</v>
          </cell>
          <cell r="T875">
            <v>1.1702999999999999</v>
          </cell>
          <cell r="U875">
            <v>1.1738999999999999</v>
          </cell>
          <cell r="V875">
            <v>1.1702999999999999</v>
          </cell>
          <cell r="W875">
            <v>1.1702999999999999</v>
          </cell>
          <cell r="X875">
            <v>1</v>
          </cell>
          <cell r="Y875">
            <v>1.0234000000000001</v>
          </cell>
          <cell r="Z875">
            <v>1.0234000000000001</v>
          </cell>
          <cell r="AA875">
            <v>1.0586</v>
          </cell>
          <cell r="AB875">
            <v>1.1101000000000001</v>
          </cell>
          <cell r="AC875">
            <v>1.0586</v>
          </cell>
          <cell r="AD875">
            <v>1.0586</v>
          </cell>
        </row>
        <row r="876">
          <cell r="O876">
            <v>88.289999999999253</v>
          </cell>
          <cell r="P876">
            <v>88.299999999999258</v>
          </cell>
          <cell r="Q876">
            <v>1.145</v>
          </cell>
          <cell r="R876">
            <v>1.145</v>
          </cell>
          <cell r="S876">
            <v>1.1644000000000001</v>
          </cell>
          <cell r="T876">
            <v>1.1697</v>
          </cell>
          <cell r="U876">
            <v>1.1733</v>
          </cell>
          <cell r="V876">
            <v>1.1697</v>
          </cell>
          <cell r="W876">
            <v>1.1697</v>
          </cell>
          <cell r="X876">
            <v>1</v>
          </cell>
          <cell r="Y876">
            <v>1.0230999999999999</v>
          </cell>
          <cell r="Z876">
            <v>1.0230999999999999</v>
          </cell>
          <cell r="AA876">
            <v>1.0582</v>
          </cell>
          <cell r="AB876">
            <v>1.1095999999999999</v>
          </cell>
          <cell r="AC876">
            <v>1.0582</v>
          </cell>
          <cell r="AD876">
            <v>1.0582</v>
          </cell>
        </row>
        <row r="877">
          <cell r="O877">
            <v>88.389999999999247</v>
          </cell>
          <cell r="P877">
            <v>88.399999999999253</v>
          </cell>
          <cell r="Q877">
            <v>1.1444000000000001</v>
          </cell>
          <cell r="R877">
            <v>1.1444000000000001</v>
          </cell>
          <cell r="S877">
            <v>1.1637999999999999</v>
          </cell>
          <cell r="T877">
            <v>1.1691</v>
          </cell>
          <cell r="U877">
            <v>1.1726000000000001</v>
          </cell>
          <cell r="V877">
            <v>1.1691</v>
          </cell>
          <cell r="W877">
            <v>1.1691</v>
          </cell>
          <cell r="X877">
            <v>1</v>
          </cell>
          <cell r="Y877">
            <v>1.0227999999999999</v>
          </cell>
          <cell r="Z877">
            <v>1.0227999999999999</v>
          </cell>
          <cell r="AA877">
            <v>1.0578000000000001</v>
          </cell>
          <cell r="AB877">
            <v>1.1091</v>
          </cell>
          <cell r="AC877">
            <v>1.0578000000000001</v>
          </cell>
          <cell r="AD877">
            <v>1.0578000000000001</v>
          </cell>
        </row>
        <row r="878">
          <cell r="O878">
            <v>88.489999999999242</v>
          </cell>
          <cell r="P878">
            <v>88.499999999999247</v>
          </cell>
          <cell r="Q878">
            <v>1.1437999999999999</v>
          </cell>
          <cell r="R878">
            <v>1.1437999999999999</v>
          </cell>
          <cell r="S878">
            <v>1.1632</v>
          </cell>
          <cell r="T878">
            <v>1.1684000000000001</v>
          </cell>
          <cell r="U878">
            <v>1.1719999999999999</v>
          </cell>
          <cell r="V878">
            <v>1.1684000000000001</v>
          </cell>
          <cell r="W878">
            <v>1.1684000000000001</v>
          </cell>
          <cell r="X878">
            <v>1</v>
          </cell>
          <cell r="Y878">
            <v>1.0226</v>
          </cell>
          <cell r="Z878">
            <v>1.0226</v>
          </cell>
          <cell r="AA878">
            <v>1.0573999999999999</v>
          </cell>
          <cell r="AB878">
            <v>1.1086</v>
          </cell>
          <cell r="AC878">
            <v>1.0573999999999999</v>
          </cell>
          <cell r="AD878">
            <v>1.0573999999999999</v>
          </cell>
        </row>
        <row r="879">
          <cell r="O879">
            <v>88.589999999999236</v>
          </cell>
          <cell r="P879">
            <v>88.599999999999241</v>
          </cell>
          <cell r="Q879">
            <v>1.1432</v>
          </cell>
          <cell r="R879">
            <v>1.1432</v>
          </cell>
          <cell r="S879">
            <v>1.1626000000000001</v>
          </cell>
          <cell r="T879">
            <v>1.1677999999999999</v>
          </cell>
          <cell r="U879">
            <v>1.1714</v>
          </cell>
          <cell r="V879">
            <v>1.1677999999999999</v>
          </cell>
          <cell r="W879">
            <v>1.1677999999999999</v>
          </cell>
          <cell r="X879">
            <v>1</v>
          </cell>
          <cell r="Y879">
            <v>1.0223</v>
          </cell>
          <cell r="Z879">
            <v>1.0223</v>
          </cell>
          <cell r="AA879">
            <v>1.0569999999999999</v>
          </cell>
          <cell r="AB879">
            <v>1.1081000000000001</v>
          </cell>
          <cell r="AC879">
            <v>1.0569999999999999</v>
          </cell>
          <cell r="AD879">
            <v>1.0569999999999999</v>
          </cell>
        </row>
        <row r="880">
          <cell r="O880">
            <v>88.68999999999923</v>
          </cell>
          <cell r="P880">
            <v>88.699999999999235</v>
          </cell>
          <cell r="Q880">
            <v>1.1426000000000001</v>
          </cell>
          <cell r="R880">
            <v>1.1426000000000001</v>
          </cell>
          <cell r="S880">
            <v>1.1618999999999999</v>
          </cell>
          <cell r="T880">
            <v>1.1672</v>
          </cell>
          <cell r="U880">
            <v>1.1708000000000001</v>
          </cell>
          <cell r="V880">
            <v>1.1672</v>
          </cell>
          <cell r="W880">
            <v>1.1672</v>
          </cell>
          <cell r="X880">
            <v>1</v>
          </cell>
          <cell r="Y880">
            <v>1.0221</v>
          </cell>
          <cell r="Z880">
            <v>1.0221</v>
          </cell>
          <cell r="AA880">
            <v>1.0567</v>
          </cell>
          <cell r="AB880">
            <v>1.1075999999999999</v>
          </cell>
          <cell r="AC880">
            <v>1.0567</v>
          </cell>
          <cell r="AD880">
            <v>1.0567</v>
          </cell>
        </row>
        <row r="881">
          <cell r="O881">
            <v>88.789999999999225</v>
          </cell>
          <cell r="P881">
            <v>88.79999999999923</v>
          </cell>
          <cell r="Q881">
            <v>1.1419999999999999</v>
          </cell>
          <cell r="R881">
            <v>1.1419999999999999</v>
          </cell>
          <cell r="S881">
            <v>1.1613</v>
          </cell>
          <cell r="T881">
            <v>1.1666000000000001</v>
          </cell>
          <cell r="U881">
            <v>1.1701999999999999</v>
          </cell>
          <cell r="V881">
            <v>1.1666000000000001</v>
          </cell>
          <cell r="W881">
            <v>1.1666000000000001</v>
          </cell>
          <cell r="X881">
            <v>1</v>
          </cell>
          <cell r="Y881">
            <v>1.0218</v>
          </cell>
          <cell r="Z881">
            <v>1.0218</v>
          </cell>
          <cell r="AA881">
            <v>1.0563</v>
          </cell>
          <cell r="AB881">
            <v>1.1071</v>
          </cell>
          <cell r="AC881">
            <v>1.0563</v>
          </cell>
          <cell r="AD881">
            <v>1.0563</v>
          </cell>
        </row>
        <row r="882">
          <cell r="O882">
            <v>88.889999999999219</v>
          </cell>
          <cell r="P882">
            <v>88.899999999999224</v>
          </cell>
          <cell r="Q882">
            <v>1.1414</v>
          </cell>
          <cell r="R882">
            <v>1.1414</v>
          </cell>
          <cell r="S882">
            <v>1.1607000000000001</v>
          </cell>
          <cell r="T882">
            <v>1.1659999999999999</v>
          </cell>
          <cell r="U882">
            <v>1.1696</v>
          </cell>
          <cell r="V882">
            <v>1.1659999999999999</v>
          </cell>
          <cell r="W882">
            <v>1.1659999999999999</v>
          </cell>
          <cell r="X882">
            <v>1</v>
          </cell>
          <cell r="Y882">
            <v>1.0216000000000001</v>
          </cell>
          <cell r="Z882">
            <v>1.0216000000000001</v>
          </cell>
          <cell r="AA882">
            <v>1.0559000000000001</v>
          </cell>
          <cell r="AB882">
            <v>1.1066</v>
          </cell>
          <cell r="AC882">
            <v>1.0559000000000001</v>
          </cell>
          <cell r="AD882">
            <v>1.0559000000000001</v>
          </cell>
        </row>
        <row r="883">
          <cell r="O883">
            <v>88.989999999999213</v>
          </cell>
          <cell r="P883">
            <v>88.999999999999218</v>
          </cell>
          <cell r="Q883">
            <v>1.1408</v>
          </cell>
          <cell r="R883">
            <v>1.1408</v>
          </cell>
          <cell r="S883">
            <v>1.1600999999999999</v>
          </cell>
          <cell r="T883">
            <v>1.1654</v>
          </cell>
          <cell r="U883">
            <v>1.1689000000000001</v>
          </cell>
          <cell r="V883">
            <v>1.1654</v>
          </cell>
          <cell r="W883">
            <v>1.1654</v>
          </cell>
          <cell r="X883">
            <v>1</v>
          </cell>
          <cell r="Y883">
            <v>1.0213000000000001</v>
          </cell>
          <cell r="Z883">
            <v>1.0213000000000001</v>
          </cell>
          <cell r="AA883">
            <v>1.0555000000000001</v>
          </cell>
          <cell r="AB883">
            <v>1.1061000000000001</v>
          </cell>
          <cell r="AC883">
            <v>1.0555000000000001</v>
          </cell>
          <cell r="AD883">
            <v>1.0555000000000001</v>
          </cell>
        </row>
        <row r="884">
          <cell r="O884">
            <v>89.089999999999208</v>
          </cell>
          <cell r="P884">
            <v>89.099999999999213</v>
          </cell>
          <cell r="Q884">
            <v>1.1402000000000001</v>
          </cell>
          <cell r="R884">
            <v>1.1402000000000001</v>
          </cell>
          <cell r="S884">
            <v>1.1595</v>
          </cell>
          <cell r="T884">
            <v>1.1648000000000001</v>
          </cell>
          <cell r="U884">
            <v>1.1682999999999999</v>
          </cell>
          <cell r="V884">
            <v>1.1648000000000001</v>
          </cell>
          <cell r="W884">
            <v>1.1648000000000001</v>
          </cell>
          <cell r="X884">
            <v>1</v>
          </cell>
          <cell r="Y884">
            <v>1.0210999999999999</v>
          </cell>
          <cell r="Z884">
            <v>1.0210999999999999</v>
          </cell>
          <cell r="AA884">
            <v>1.0551999999999999</v>
          </cell>
          <cell r="AB884">
            <v>1.1055999999999999</v>
          </cell>
          <cell r="AC884">
            <v>1.0551999999999999</v>
          </cell>
          <cell r="AD884">
            <v>1.0551999999999999</v>
          </cell>
        </row>
        <row r="885">
          <cell r="O885">
            <v>89.189999999999202</v>
          </cell>
          <cell r="P885">
            <v>89.199999999999207</v>
          </cell>
          <cell r="Q885">
            <v>1.1395999999999999</v>
          </cell>
          <cell r="R885">
            <v>1.1395999999999999</v>
          </cell>
          <cell r="S885">
            <v>1.1589</v>
          </cell>
          <cell r="T885">
            <v>1.1641999999999999</v>
          </cell>
          <cell r="U885">
            <v>1.1677</v>
          </cell>
          <cell r="V885">
            <v>1.1641999999999999</v>
          </cell>
          <cell r="W885">
            <v>1.1641999999999999</v>
          </cell>
          <cell r="X885">
            <v>1</v>
          </cell>
          <cell r="Y885">
            <v>1.0207999999999999</v>
          </cell>
          <cell r="Z885">
            <v>1.0207999999999999</v>
          </cell>
          <cell r="AA885">
            <v>1.0548</v>
          </cell>
          <cell r="AB885">
            <v>1.1051</v>
          </cell>
          <cell r="AC885">
            <v>1.0548</v>
          </cell>
          <cell r="AD885">
            <v>1.0548</v>
          </cell>
        </row>
        <row r="886">
          <cell r="O886">
            <v>89.289999999999196</v>
          </cell>
          <cell r="P886">
            <v>89.299999999999201</v>
          </cell>
          <cell r="Q886">
            <v>1.139</v>
          </cell>
          <cell r="R886">
            <v>1.139</v>
          </cell>
          <cell r="S886">
            <v>1.1583000000000001</v>
          </cell>
          <cell r="T886">
            <v>1.1636</v>
          </cell>
          <cell r="U886">
            <v>1.1671</v>
          </cell>
          <cell r="V886">
            <v>1.1636</v>
          </cell>
          <cell r="W886">
            <v>1.1636</v>
          </cell>
          <cell r="X886">
            <v>1</v>
          </cell>
          <cell r="Y886">
            <v>1.0206</v>
          </cell>
          <cell r="Z886">
            <v>1.0206</v>
          </cell>
          <cell r="AA886">
            <v>1.0544</v>
          </cell>
          <cell r="AB886">
            <v>1.1047</v>
          </cell>
          <cell r="AC886">
            <v>1.0544</v>
          </cell>
          <cell r="AD886">
            <v>1.0544</v>
          </cell>
        </row>
        <row r="887">
          <cell r="O887">
            <v>89.389999999999191</v>
          </cell>
          <cell r="P887">
            <v>89.399999999999196</v>
          </cell>
          <cell r="Q887">
            <v>1.1385000000000001</v>
          </cell>
          <cell r="R887">
            <v>1.1385000000000001</v>
          </cell>
          <cell r="S887">
            <v>1.1577</v>
          </cell>
          <cell r="T887">
            <v>1.163</v>
          </cell>
          <cell r="U887">
            <v>1.1665000000000001</v>
          </cell>
          <cell r="V887">
            <v>1.163</v>
          </cell>
          <cell r="W887">
            <v>1.163</v>
          </cell>
          <cell r="X887">
            <v>1</v>
          </cell>
          <cell r="Y887">
            <v>1.0203</v>
          </cell>
          <cell r="Z887">
            <v>1.0203</v>
          </cell>
          <cell r="AA887">
            <v>1.0541</v>
          </cell>
          <cell r="AB887">
            <v>1.1042000000000001</v>
          </cell>
          <cell r="AC887">
            <v>1.0541</v>
          </cell>
          <cell r="AD887">
            <v>1.0541</v>
          </cell>
        </row>
        <row r="888">
          <cell r="O888">
            <v>89.489999999999185</v>
          </cell>
          <cell r="P888">
            <v>89.49999999999919</v>
          </cell>
          <cell r="Q888">
            <v>1.1378999999999999</v>
          </cell>
          <cell r="R888">
            <v>1.1378999999999999</v>
          </cell>
          <cell r="S888">
            <v>1.1571</v>
          </cell>
          <cell r="T888">
            <v>1.1625000000000001</v>
          </cell>
          <cell r="U888">
            <v>1.1658999999999999</v>
          </cell>
          <cell r="V888">
            <v>1.1625000000000001</v>
          </cell>
          <cell r="W888">
            <v>1.1625000000000001</v>
          </cell>
          <cell r="X888">
            <v>1</v>
          </cell>
          <cell r="Y888">
            <v>1.0201</v>
          </cell>
          <cell r="Z888">
            <v>1.0201</v>
          </cell>
          <cell r="AA888">
            <v>1.0537000000000001</v>
          </cell>
          <cell r="AB888">
            <v>1.1036999999999999</v>
          </cell>
          <cell r="AC888">
            <v>1.0537000000000001</v>
          </cell>
          <cell r="AD888">
            <v>1.0537000000000001</v>
          </cell>
        </row>
        <row r="889">
          <cell r="O889">
            <v>89.589999999999179</v>
          </cell>
          <cell r="P889">
            <v>89.599999999999184</v>
          </cell>
          <cell r="Q889">
            <v>1.1373</v>
          </cell>
          <cell r="R889">
            <v>1.1373</v>
          </cell>
          <cell r="S889">
            <v>1.1565000000000001</v>
          </cell>
          <cell r="T889">
            <v>1.1618999999999999</v>
          </cell>
          <cell r="U889">
            <v>1.1653</v>
          </cell>
          <cell r="V889">
            <v>1.1618999999999999</v>
          </cell>
          <cell r="W889">
            <v>1.1618999999999999</v>
          </cell>
          <cell r="X889">
            <v>1</v>
          </cell>
          <cell r="Y889">
            <v>1.0198</v>
          </cell>
          <cell r="Z889">
            <v>1.0198</v>
          </cell>
          <cell r="AA889">
            <v>1.0532999999999999</v>
          </cell>
          <cell r="AB889">
            <v>1.1032</v>
          </cell>
          <cell r="AC889">
            <v>1.0532999999999999</v>
          </cell>
          <cell r="AD889">
            <v>1.0532999999999999</v>
          </cell>
        </row>
        <row r="890">
          <cell r="O890">
            <v>89.689999999999173</v>
          </cell>
          <cell r="P890">
            <v>89.699999999999179</v>
          </cell>
          <cell r="Q890">
            <v>1.1367</v>
          </cell>
          <cell r="R890">
            <v>1.1367</v>
          </cell>
          <cell r="S890">
            <v>1.1558999999999999</v>
          </cell>
          <cell r="T890">
            <v>1.1613</v>
          </cell>
          <cell r="U890">
            <v>1.1647000000000001</v>
          </cell>
          <cell r="V890">
            <v>1.1613</v>
          </cell>
          <cell r="W890">
            <v>1.1613</v>
          </cell>
          <cell r="X890">
            <v>1</v>
          </cell>
          <cell r="Y890">
            <v>1.0196000000000001</v>
          </cell>
          <cell r="Z890">
            <v>1.0196000000000001</v>
          </cell>
          <cell r="AA890">
            <v>1.0529999999999999</v>
          </cell>
          <cell r="AB890">
            <v>1.1027</v>
          </cell>
          <cell r="AC890">
            <v>1.0529999999999999</v>
          </cell>
          <cell r="AD890">
            <v>1.0529999999999999</v>
          </cell>
        </row>
        <row r="891">
          <cell r="O891">
            <v>89.789999999999168</v>
          </cell>
          <cell r="P891">
            <v>89.799999999999173</v>
          </cell>
          <cell r="Q891">
            <v>1.1361000000000001</v>
          </cell>
          <cell r="R891">
            <v>1.1361000000000001</v>
          </cell>
          <cell r="S891">
            <v>1.1553</v>
          </cell>
          <cell r="T891">
            <v>1.1607000000000001</v>
          </cell>
          <cell r="U891">
            <v>1.1640999999999999</v>
          </cell>
          <cell r="V891">
            <v>1.1607000000000001</v>
          </cell>
          <cell r="W891">
            <v>1.1607000000000001</v>
          </cell>
          <cell r="X891">
            <v>1</v>
          </cell>
          <cell r="Y891">
            <v>1.0193000000000001</v>
          </cell>
          <cell r="Z891">
            <v>1.0193000000000001</v>
          </cell>
          <cell r="AA891">
            <v>1.0526</v>
          </cell>
          <cell r="AB891">
            <v>1.1022000000000001</v>
          </cell>
          <cell r="AC891">
            <v>1.0526</v>
          </cell>
          <cell r="AD891">
            <v>1.0526</v>
          </cell>
        </row>
        <row r="892">
          <cell r="O892">
            <v>89.889999999999162</v>
          </cell>
          <cell r="P892">
            <v>89.899999999999167</v>
          </cell>
          <cell r="Q892">
            <v>1.1355999999999999</v>
          </cell>
          <cell r="R892">
            <v>1.1355999999999999</v>
          </cell>
          <cell r="S892">
            <v>1.1547000000000001</v>
          </cell>
          <cell r="T892">
            <v>1.1600999999999999</v>
          </cell>
          <cell r="U892">
            <v>1.1635</v>
          </cell>
          <cell r="V892">
            <v>1.1600999999999999</v>
          </cell>
          <cell r="W892">
            <v>1.1600999999999999</v>
          </cell>
          <cell r="X892">
            <v>1</v>
          </cell>
          <cell r="Y892">
            <v>1.0190999999999999</v>
          </cell>
          <cell r="Z892">
            <v>1.0190999999999999</v>
          </cell>
          <cell r="AA892">
            <v>1.0522</v>
          </cell>
          <cell r="AB892">
            <v>1.1017999999999999</v>
          </cell>
          <cell r="AC892">
            <v>1.0522</v>
          </cell>
          <cell r="AD892">
            <v>1.0522</v>
          </cell>
        </row>
        <row r="893">
          <cell r="O893">
            <v>89.989999999999156</v>
          </cell>
          <cell r="P893">
            <v>89.999999999999162</v>
          </cell>
          <cell r="Q893">
            <v>1.135</v>
          </cell>
          <cell r="R893">
            <v>1.135</v>
          </cell>
          <cell r="S893">
            <v>1.1540999999999999</v>
          </cell>
          <cell r="T893">
            <v>1.1595</v>
          </cell>
          <cell r="U893">
            <v>1.163</v>
          </cell>
          <cell r="V893">
            <v>1.1595</v>
          </cell>
          <cell r="W893">
            <v>1.1595</v>
          </cell>
          <cell r="X893">
            <v>1</v>
          </cell>
          <cell r="Y893">
            <v>1.0188999999999999</v>
          </cell>
          <cell r="Z893">
            <v>1.0188999999999999</v>
          </cell>
          <cell r="AA893">
            <v>1.0519000000000001</v>
          </cell>
          <cell r="AB893">
            <v>1.1012999999999999</v>
          </cell>
          <cell r="AC893">
            <v>1.0519000000000001</v>
          </cell>
          <cell r="AD893">
            <v>1.0519000000000001</v>
          </cell>
        </row>
        <row r="894">
          <cell r="O894">
            <v>90.089999999999151</v>
          </cell>
          <cell r="P894">
            <v>90.099999999999156</v>
          </cell>
          <cell r="Q894">
            <v>1.1344000000000001</v>
          </cell>
          <cell r="R894">
            <v>1.1344000000000001</v>
          </cell>
          <cell r="S894">
            <v>1.1535</v>
          </cell>
          <cell r="T894">
            <v>1.159</v>
          </cell>
          <cell r="U894">
            <v>1.1624000000000001</v>
          </cell>
          <cell r="V894">
            <v>1.159</v>
          </cell>
          <cell r="W894">
            <v>1.159</v>
          </cell>
          <cell r="X894">
            <v>1</v>
          </cell>
          <cell r="Y894">
            <v>1.0185999999999999</v>
          </cell>
          <cell r="Z894">
            <v>1.0185999999999999</v>
          </cell>
          <cell r="AA894">
            <v>1.0515000000000001</v>
          </cell>
          <cell r="AB894">
            <v>1.1008</v>
          </cell>
          <cell r="AC894">
            <v>1.0515000000000001</v>
          </cell>
          <cell r="AD894">
            <v>1.0515000000000001</v>
          </cell>
        </row>
        <row r="895">
          <cell r="O895">
            <v>90.189999999999145</v>
          </cell>
          <cell r="P895">
            <v>90.19999999999915</v>
          </cell>
          <cell r="Q895">
            <v>1.1337999999999999</v>
          </cell>
          <cell r="R895">
            <v>1.1337999999999999</v>
          </cell>
          <cell r="S895">
            <v>1.1529</v>
          </cell>
          <cell r="T895">
            <v>1.1584000000000001</v>
          </cell>
          <cell r="U895">
            <v>1.1617999999999999</v>
          </cell>
          <cell r="V895">
            <v>1.1584000000000001</v>
          </cell>
          <cell r="W895">
            <v>1.1584000000000001</v>
          </cell>
          <cell r="X895">
            <v>1</v>
          </cell>
          <cell r="Y895">
            <v>1.0184</v>
          </cell>
          <cell r="Z895">
            <v>1.0184</v>
          </cell>
          <cell r="AA895">
            <v>1.0511999999999999</v>
          </cell>
          <cell r="AB895">
            <v>1.1003000000000001</v>
          </cell>
          <cell r="AC895">
            <v>1.0511999999999999</v>
          </cell>
          <cell r="AD895">
            <v>1.0511999999999999</v>
          </cell>
        </row>
        <row r="896">
          <cell r="O896">
            <v>90.289999999999139</v>
          </cell>
          <cell r="P896">
            <v>90.299999999999145</v>
          </cell>
          <cell r="Q896">
            <v>1.1333</v>
          </cell>
          <cell r="R896">
            <v>1.1333</v>
          </cell>
          <cell r="S896">
            <v>1.1524000000000001</v>
          </cell>
          <cell r="T896">
            <v>1.1577999999999999</v>
          </cell>
          <cell r="U896">
            <v>1.1612</v>
          </cell>
          <cell r="V896">
            <v>1.1577999999999999</v>
          </cell>
          <cell r="W896">
            <v>1.1577999999999999</v>
          </cell>
          <cell r="X896">
            <v>1</v>
          </cell>
          <cell r="Y896">
            <v>1.0182</v>
          </cell>
          <cell r="Z896">
            <v>1.0182</v>
          </cell>
          <cell r="AA896">
            <v>1.0508</v>
          </cell>
          <cell r="AB896">
            <v>1.0999000000000001</v>
          </cell>
          <cell r="AC896">
            <v>1.0508</v>
          </cell>
          <cell r="AD896">
            <v>1.0508</v>
          </cell>
        </row>
        <row r="897">
          <cell r="O897">
            <v>90.389999999999134</v>
          </cell>
          <cell r="P897">
            <v>90.399999999999139</v>
          </cell>
          <cell r="Q897">
            <v>1.1327</v>
          </cell>
          <cell r="R897">
            <v>1.1327</v>
          </cell>
          <cell r="S897">
            <v>1.1517999999999999</v>
          </cell>
          <cell r="T897">
            <v>1.1572</v>
          </cell>
          <cell r="U897">
            <v>1.1606000000000001</v>
          </cell>
          <cell r="V897">
            <v>1.1572</v>
          </cell>
          <cell r="W897">
            <v>1.1572</v>
          </cell>
          <cell r="X897">
            <v>1</v>
          </cell>
          <cell r="Y897">
            <v>1.018</v>
          </cell>
          <cell r="Z897">
            <v>1.018</v>
          </cell>
          <cell r="AA897">
            <v>1.0505</v>
          </cell>
          <cell r="AB897">
            <v>1.0993999999999999</v>
          </cell>
          <cell r="AC897">
            <v>1.0505</v>
          </cell>
          <cell r="AD897">
            <v>1.0505</v>
          </cell>
        </row>
        <row r="898">
          <cell r="O898">
            <v>90.489999999999128</v>
          </cell>
          <cell r="P898">
            <v>90.499999999999133</v>
          </cell>
          <cell r="Q898">
            <v>1.1321000000000001</v>
          </cell>
          <cell r="R898">
            <v>1.1321000000000001</v>
          </cell>
          <cell r="S898">
            <v>1.1512</v>
          </cell>
          <cell r="T898">
            <v>1.1567000000000001</v>
          </cell>
          <cell r="U898">
            <v>1.1599999999999999</v>
          </cell>
          <cell r="V898">
            <v>1.1567000000000001</v>
          </cell>
          <cell r="W898">
            <v>1.1567000000000001</v>
          </cell>
          <cell r="X898">
            <v>1</v>
          </cell>
          <cell r="Y898">
            <v>1.0177</v>
          </cell>
          <cell r="Z898">
            <v>1.0177</v>
          </cell>
          <cell r="AA898">
            <v>1.0501</v>
          </cell>
          <cell r="AB898">
            <v>1.0989</v>
          </cell>
          <cell r="AC898">
            <v>1.0501</v>
          </cell>
          <cell r="AD898">
            <v>1.0501</v>
          </cell>
        </row>
        <row r="899">
          <cell r="O899">
            <v>90.589999999999122</v>
          </cell>
          <cell r="P899">
            <v>90.599999999999127</v>
          </cell>
          <cell r="Q899">
            <v>1.1315999999999999</v>
          </cell>
          <cell r="R899">
            <v>1.1315999999999999</v>
          </cell>
          <cell r="S899">
            <v>1.1506000000000001</v>
          </cell>
          <cell r="T899">
            <v>1.1560999999999999</v>
          </cell>
          <cell r="U899">
            <v>1.1594</v>
          </cell>
          <cell r="V899">
            <v>1.1560999999999999</v>
          </cell>
          <cell r="W899">
            <v>1.1560999999999999</v>
          </cell>
          <cell r="X899">
            <v>1</v>
          </cell>
          <cell r="Y899">
            <v>1.0175000000000001</v>
          </cell>
          <cell r="Z899">
            <v>1.0175000000000001</v>
          </cell>
          <cell r="AA899">
            <v>1.0498000000000001</v>
          </cell>
          <cell r="AB899">
            <v>1.0985</v>
          </cell>
          <cell r="AC899">
            <v>1.0498000000000001</v>
          </cell>
          <cell r="AD899">
            <v>1.0498000000000001</v>
          </cell>
        </row>
        <row r="900">
          <cell r="O900">
            <v>90.689999999999117</v>
          </cell>
          <cell r="P900">
            <v>90.699999999999122</v>
          </cell>
          <cell r="Q900">
            <v>1.131</v>
          </cell>
          <cell r="R900">
            <v>1.131</v>
          </cell>
          <cell r="S900">
            <v>1.1499999999999999</v>
          </cell>
          <cell r="T900">
            <v>1.1555</v>
          </cell>
          <cell r="U900">
            <v>1.1589</v>
          </cell>
          <cell r="V900">
            <v>1.1555</v>
          </cell>
          <cell r="W900">
            <v>1.1555</v>
          </cell>
          <cell r="X900">
            <v>1</v>
          </cell>
          <cell r="Y900">
            <v>1.0173000000000001</v>
          </cell>
          <cell r="Z900">
            <v>1.0173000000000001</v>
          </cell>
          <cell r="AA900">
            <v>1.0494000000000001</v>
          </cell>
          <cell r="AB900">
            <v>1.0980000000000001</v>
          </cell>
          <cell r="AC900">
            <v>1.0494000000000001</v>
          </cell>
          <cell r="AD900">
            <v>1.0494000000000001</v>
          </cell>
        </row>
        <row r="901">
          <cell r="O901">
            <v>90.789999999999111</v>
          </cell>
          <cell r="P901">
            <v>90.799999999999116</v>
          </cell>
          <cell r="Q901">
            <v>1.1305000000000001</v>
          </cell>
          <cell r="R901">
            <v>1.1305000000000001</v>
          </cell>
          <cell r="S901">
            <v>1.1495</v>
          </cell>
          <cell r="T901">
            <v>1.155</v>
          </cell>
          <cell r="U901">
            <v>1.1583000000000001</v>
          </cell>
          <cell r="V901">
            <v>1.155</v>
          </cell>
          <cell r="W901">
            <v>1.155</v>
          </cell>
          <cell r="X901">
            <v>1</v>
          </cell>
          <cell r="Y901">
            <v>1.0170999999999999</v>
          </cell>
          <cell r="Z901">
            <v>1.0170999999999999</v>
          </cell>
          <cell r="AA901">
            <v>1.0490999999999999</v>
          </cell>
          <cell r="AB901">
            <v>1.0974999999999999</v>
          </cell>
          <cell r="AC901">
            <v>1.0490999999999999</v>
          </cell>
          <cell r="AD901">
            <v>1.0490999999999999</v>
          </cell>
        </row>
        <row r="902">
          <cell r="O902">
            <v>90.889999999999105</v>
          </cell>
          <cell r="P902">
            <v>90.89999999999911</v>
          </cell>
          <cell r="Q902">
            <v>1.1298999999999999</v>
          </cell>
          <cell r="R902">
            <v>1.1298999999999999</v>
          </cell>
          <cell r="S902">
            <v>1.1489</v>
          </cell>
          <cell r="T902">
            <v>1.1544000000000001</v>
          </cell>
          <cell r="U902">
            <v>1.1577</v>
          </cell>
          <cell r="V902">
            <v>1.1544000000000001</v>
          </cell>
          <cell r="W902">
            <v>1.1544000000000001</v>
          </cell>
          <cell r="X902">
            <v>1</v>
          </cell>
          <cell r="Y902">
            <v>1.0167999999999999</v>
          </cell>
          <cell r="Z902">
            <v>1.0167999999999999</v>
          </cell>
          <cell r="AA902">
            <v>1.0488</v>
          </cell>
          <cell r="AB902">
            <v>1.0971</v>
          </cell>
          <cell r="AC902">
            <v>1.0488</v>
          </cell>
          <cell r="AD902">
            <v>1.0488</v>
          </cell>
        </row>
        <row r="903">
          <cell r="O903">
            <v>90.9899999999991</v>
          </cell>
          <cell r="P903">
            <v>90.999999999999105</v>
          </cell>
          <cell r="Q903">
            <v>1.1294</v>
          </cell>
          <cell r="R903">
            <v>1.1294</v>
          </cell>
          <cell r="S903">
            <v>1.1483000000000001</v>
          </cell>
          <cell r="T903">
            <v>1.1537999999999999</v>
          </cell>
          <cell r="U903">
            <v>1.1571</v>
          </cell>
          <cell r="V903">
            <v>1.1537999999999999</v>
          </cell>
          <cell r="W903">
            <v>1.1537999999999999</v>
          </cell>
          <cell r="X903">
            <v>1</v>
          </cell>
          <cell r="Y903">
            <v>1.0165999999999999</v>
          </cell>
          <cell r="Z903">
            <v>1.0165999999999999</v>
          </cell>
          <cell r="AA903">
            <v>1.0484</v>
          </cell>
          <cell r="AB903">
            <v>1.0966</v>
          </cell>
          <cell r="AC903">
            <v>1.0484</v>
          </cell>
          <cell r="AD903">
            <v>1.0484</v>
          </cell>
        </row>
        <row r="904">
          <cell r="O904">
            <v>91.089999999999094</v>
          </cell>
          <cell r="P904">
            <v>91.099999999999099</v>
          </cell>
          <cell r="Q904">
            <v>1.1288</v>
          </cell>
          <cell r="R904">
            <v>1.1288</v>
          </cell>
          <cell r="S904">
            <v>1.1477999999999999</v>
          </cell>
          <cell r="T904">
            <v>1.1533</v>
          </cell>
          <cell r="U904">
            <v>1.1566000000000001</v>
          </cell>
          <cell r="V904">
            <v>1.1533</v>
          </cell>
          <cell r="W904">
            <v>1.1533</v>
          </cell>
          <cell r="X904">
            <v>1</v>
          </cell>
          <cell r="Y904">
            <v>1.0164</v>
          </cell>
          <cell r="Z904">
            <v>1.0164</v>
          </cell>
          <cell r="AA904">
            <v>1.0481</v>
          </cell>
          <cell r="AB904">
            <v>1.0962000000000001</v>
          </cell>
          <cell r="AC904">
            <v>1.0481</v>
          </cell>
          <cell r="AD904">
            <v>1.0481</v>
          </cell>
        </row>
        <row r="905">
          <cell r="O905">
            <v>91.189999999999088</v>
          </cell>
          <cell r="P905">
            <v>91.199999999999093</v>
          </cell>
          <cell r="Q905">
            <v>1.1283000000000001</v>
          </cell>
          <cell r="R905">
            <v>1.1283000000000001</v>
          </cell>
          <cell r="S905">
            <v>1.1472</v>
          </cell>
          <cell r="T905">
            <v>1.1527000000000001</v>
          </cell>
          <cell r="U905">
            <v>1.1559999999999999</v>
          </cell>
          <cell r="V905">
            <v>1.1527000000000001</v>
          </cell>
          <cell r="W905">
            <v>1.1527000000000001</v>
          </cell>
          <cell r="X905">
            <v>1</v>
          </cell>
          <cell r="Y905">
            <v>1.0162</v>
          </cell>
          <cell r="Z905">
            <v>1.0162</v>
          </cell>
          <cell r="AA905">
            <v>1.0477000000000001</v>
          </cell>
          <cell r="AB905">
            <v>1.0956999999999999</v>
          </cell>
          <cell r="AC905">
            <v>1.0477000000000001</v>
          </cell>
          <cell r="AD905">
            <v>1.0477000000000001</v>
          </cell>
        </row>
        <row r="906">
          <cell r="O906">
            <v>91.289999999999083</v>
          </cell>
          <cell r="P906">
            <v>91.299999999999088</v>
          </cell>
          <cell r="Q906">
            <v>1.1276999999999999</v>
          </cell>
          <cell r="R906">
            <v>1.1276999999999999</v>
          </cell>
          <cell r="S906">
            <v>1.1466000000000001</v>
          </cell>
          <cell r="T906">
            <v>1.1521999999999999</v>
          </cell>
          <cell r="U906">
            <v>1.1554</v>
          </cell>
          <cell r="V906">
            <v>1.1521999999999999</v>
          </cell>
          <cell r="W906">
            <v>1.1521999999999999</v>
          </cell>
          <cell r="X906">
            <v>1</v>
          </cell>
          <cell r="Y906">
            <v>1.016</v>
          </cell>
          <cell r="Z906">
            <v>1.016</v>
          </cell>
          <cell r="AA906">
            <v>1.0474000000000001</v>
          </cell>
          <cell r="AB906">
            <v>1.0952999999999999</v>
          </cell>
          <cell r="AC906">
            <v>1.0474000000000001</v>
          </cell>
          <cell r="AD906">
            <v>1.0474000000000001</v>
          </cell>
        </row>
        <row r="907">
          <cell r="O907">
            <v>91.389999999999077</v>
          </cell>
          <cell r="P907">
            <v>91.399999999999082</v>
          </cell>
          <cell r="Q907">
            <v>1.1272</v>
          </cell>
          <cell r="R907">
            <v>1.1272</v>
          </cell>
          <cell r="S907">
            <v>1.1460999999999999</v>
          </cell>
          <cell r="T907">
            <v>1.1516</v>
          </cell>
          <cell r="U907">
            <v>1.1549</v>
          </cell>
          <cell r="V907">
            <v>1.1516</v>
          </cell>
          <cell r="W907">
            <v>1.1516</v>
          </cell>
          <cell r="X907">
            <v>1</v>
          </cell>
          <cell r="Y907">
            <v>1.0158</v>
          </cell>
          <cell r="Z907">
            <v>1.0158</v>
          </cell>
          <cell r="AA907">
            <v>1.0470999999999999</v>
          </cell>
          <cell r="AB907">
            <v>1.0948</v>
          </cell>
          <cell r="AC907">
            <v>1.0470999999999999</v>
          </cell>
          <cell r="AD907">
            <v>1.0470999999999999</v>
          </cell>
        </row>
        <row r="908">
          <cell r="O908">
            <v>91.489999999999071</v>
          </cell>
          <cell r="P908">
            <v>91.499999999999076</v>
          </cell>
          <cell r="Q908">
            <v>1.1266</v>
          </cell>
          <cell r="R908">
            <v>1.1266</v>
          </cell>
          <cell r="S908">
            <v>1.1455</v>
          </cell>
          <cell r="T908">
            <v>1.1511</v>
          </cell>
          <cell r="U908">
            <v>1.1543000000000001</v>
          </cell>
          <cell r="V908">
            <v>1.1511</v>
          </cell>
          <cell r="W908">
            <v>1.1511</v>
          </cell>
          <cell r="X908">
            <v>1</v>
          </cell>
          <cell r="Y908">
            <v>1.0156000000000001</v>
          </cell>
          <cell r="Z908">
            <v>1.0156000000000001</v>
          </cell>
          <cell r="AA908">
            <v>1.0467</v>
          </cell>
          <cell r="AB908">
            <v>1.0944</v>
          </cell>
          <cell r="AC908">
            <v>1.0467</v>
          </cell>
          <cell r="AD908">
            <v>1.0467</v>
          </cell>
        </row>
        <row r="909">
          <cell r="O909">
            <v>91.589999999999065</v>
          </cell>
          <cell r="P909">
            <v>91.599999999999071</v>
          </cell>
          <cell r="Q909">
            <v>1.1261000000000001</v>
          </cell>
          <cell r="R909">
            <v>1.1261000000000001</v>
          </cell>
          <cell r="S909">
            <v>1.1449</v>
          </cell>
          <cell r="T909">
            <v>1.1505000000000001</v>
          </cell>
          <cell r="U909">
            <v>1.1537999999999999</v>
          </cell>
          <cell r="V909">
            <v>1.1505000000000001</v>
          </cell>
          <cell r="W909">
            <v>1.1505000000000001</v>
          </cell>
          <cell r="X909">
            <v>1</v>
          </cell>
          <cell r="Y909">
            <v>1.0154000000000001</v>
          </cell>
          <cell r="Z909">
            <v>1.0154000000000001</v>
          </cell>
          <cell r="AA909">
            <v>1.0464</v>
          </cell>
          <cell r="AB909">
            <v>1.0939000000000001</v>
          </cell>
          <cell r="AC909">
            <v>1.0464</v>
          </cell>
          <cell r="AD909">
            <v>1.0464</v>
          </cell>
        </row>
        <row r="910">
          <cell r="O910">
            <v>91.68999999999906</v>
          </cell>
          <cell r="P910">
            <v>91.699999999999065</v>
          </cell>
          <cell r="Q910">
            <v>1.1254999999999999</v>
          </cell>
          <cell r="R910">
            <v>1.1254999999999999</v>
          </cell>
          <cell r="S910">
            <v>1.1444000000000001</v>
          </cell>
          <cell r="T910">
            <v>1.1499999999999999</v>
          </cell>
          <cell r="U910">
            <v>1.1532</v>
          </cell>
          <cell r="V910">
            <v>1.1499999999999999</v>
          </cell>
          <cell r="W910">
            <v>1.1499999999999999</v>
          </cell>
          <cell r="X910">
            <v>1</v>
          </cell>
          <cell r="Y910">
            <v>1.0150999999999999</v>
          </cell>
          <cell r="Z910">
            <v>1.0150999999999999</v>
          </cell>
          <cell r="AA910">
            <v>1.0461</v>
          </cell>
          <cell r="AB910">
            <v>1.0934999999999999</v>
          </cell>
          <cell r="AC910">
            <v>1.0461</v>
          </cell>
          <cell r="AD910">
            <v>1.0461</v>
          </cell>
        </row>
        <row r="911">
          <cell r="O911">
            <v>91.789999999999054</v>
          </cell>
          <cell r="P911">
            <v>91.799999999999059</v>
          </cell>
          <cell r="Q911">
            <v>1.125</v>
          </cell>
          <cell r="R911">
            <v>1.125</v>
          </cell>
          <cell r="S911">
            <v>1.1437999999999999</v>
          </cell>
          <cell r="T911">
            <v>1.1494</v>
          </cell>
          <cell r="U911">
            <v>1.1526000000000001</v>
          </cell>
          <cell r="V911">
            <v>1.1494</v>
          </cell>
          <cell r="W911">
            <v>1.1494</v>
          </cell>
          <cell r="X911">
            <v>1</v>
          </cell>
          <cell r="Y911">
            <v>1.0148999999999999</v>
          </cell>
          <cell r="Z911">
            <v>1.0148999999999999</v>
          </cell>
          <cell r="AA911">
            <v>1.0458000000000001</v>
          </cell>
          <cell r="AB911">
            <v>1.093</v>
          </cell>
          <cell r="AC911">
            <v>1.0458000000000001</v>
          </cell>
          <cell r="AD911">
            <v>1.0458000000000001</v>
          </cell>
        </row>
        <row r="912">
          <cell r="O912">
            <v>91.889999999999048</v>
          </cell>
          <cell r="P912">
            <v>91.899999999999054</v>
          </cell>
          <cell r="Q912">
            <v>1.1245000000000001</v>
          </cell>
          <cell r="R912">
            <v>1.1245000000000001</v>
          </cell>
          <cell r="S912">
            <v>1.1433</v>
          </cell>
          <cell r="T912">
            <v>1.1489</v>
          </cell>
          <cell r="U912">
            <v>1.1520999999999999</v>
          </cell>
          <cell r="V912">
            <v>1.1489</v>
          </cell>
          <cell r="W912">
            <v>1.1489</v>
          </cell>
          <cell r="X912">
            <v>1</v>
          </cell>
          <cell r="Y912">
            <v>1.0146999999999999</v>
          </cell>
          <cell r="Z912">
            <v>1.0146999999999999</v>
          </cell>
          <cell r="AA912">
            <v>1.0454000000000001</v>
          </cell>
          <cell r="AB912">
            <v>1.0926</v>
          </cell>
          <cell r="AC912">
            <v>1.0454000000000001</v>
          </cell>
          <cell r="AD912">
            <v>1.0454000000000001</v>
          </cell>
        </row>
        <row r="913">
          <cell r="O913">
            <v>91.989999999999043</v>
          </cell>
          <cell r="P913">
            <v>91.999999999999048</v>
          </cell>
          <cell r="Q913">
            <v>1.1238999999999999</v>
          </cell>
          <cell r="R913">
            <v>1.1238999999999999</v>
          </cell>
          <cell r="S913">
            <v>1.1427</v>
          </cell>
          <cell r="T913">
            <v>1.1483000000000001</v>
          </cell>
          <cell r="U913">
            <v>1.1515</v>
          </cell>
          <cell r="V913">
            <v>1.1483000000000001</v>
          </cell>
          <cell r="W913">
            <v>1.1483000000000001</v>
          </cell>
          <cell r="X913">
            <v>1</v>
          </cell>
          <cell r="Y913">
            <v>1.0145</v>
          </cell>
          <cell r="Z913">
            <v>1.0145</v>
          </cell>
          <cell r="AA913">
            <v>1.0450999999999999</v>
          </cell>
          <cell r="AB913">
            <v>1.0921000000000001</v>
          </cell>
          <cell r="AC913">
            <v>1.0450999999999999</v>
          </cell>
          <cell r="AD913">
            <v>1.0450999999999999</v>
          </cell>
        </row>
        <row r="914">
          <cell r="O914">
            <v>92.089999999999037</v>
          </cell>
          <cell r="P914">
            <v>92.099999999999042</v>
          </cell>
          <cell r="Q914">
            <v>1.1234</v>
          </cell>
          <cell r="R914">
            <v>1.1234</v>
          </cell>
          <cell r="S914">
            <v>1.1422000000000001</v>
          </cell>
          <cell r="T914">
            <v>1.1477999999999999</v>
          </cell>
          <cell r="U914">
            <v>1.151</v>
          </cell>
          <cell r="V914">
            <v>1.1477999999999999</v>
          </cell>
          <cell r="W914">
            <v>1.1477999999999999</v>
          </cell>
          <cell r="X914">
            <v>1</v>
          </cell>
          <cell r="Y914">
            <v>1.0143</v>
          </cell>
          <cell r="Z914">
            <v>1.0143</v>
          </cell>
          <cell r="AA914">
            <v>1.0448</v>
          </cell>
          <cell r="AB914">
            <v>1.0916999999999999</v>
          </cell>
          <cell r="AC914">
            <v>1.0448</v>
          </cell>
          <cell r="AD914">
            <v>1.0448</v>
          </cell>
        </row>
        <row r="915">
          <cell r="O915">
            <v>92.189999999999031</v>
          </cell>
          <cell r="P915">
            <v>92.199999999999037</v>
          </cell>
          <cell r="Q915">
            <v>1.1229</v>
          </cell>
          <cell r="R915">
            <v>1.1229</v>
          </cell>
          <cell r="S915">
            <v>1.1415999999999999</v>
          </cell>
          <cell r="T915">
            <v>1.1473</v>
          </cell>
          <cell r="U915">
            <v>1.1504000000000001</v>
          </cell>
          <cell r="V915">
            <v>1.1473</v>
          </cell>
          <cell r="W915">
            <v>1.1473</v>
          </cell>
          <cell r="X915">
            <v>1</v>
          </cell>
          <cell r="Y915">
            <v>1.0141</v>
          </cell>
          <cell r="Z915">
            <v>1.0141</v>
          </cell>
          <cell r="AA915">
            <v>1.0445</v>
          </cell>
          <cell r="AB915">
            <v>1.0912999999999999</v>
          </cell>
          <cell r="AC915">
            <v>1.0445</v>
          </cell>
          <cell r="AD915">
            <v>1.0445</v>
          </cell>
        </row>
        <row r="916">
          <cell r="O916">
            <v>92.289999999999026</v>
          </cell>
          <cell r="P916">
            <v>92.299999999999031</v>
          </cell>
          <cell r="Q916">
            <v>1.1223000000000001</v>
          </cell>
          <cell r="R916">
            <v>1.1223000000000001</v>
          </cell>
          <cell r="S916">
            <v>1.1411</v>
          </cell>
          <cell r="T916">
            <v>1.1467000000000001</v>
          </cell>
          <cell r="U916">
            <v>1.1498999999999999</v>
          </cell>
          <cell r="V916">
            <v>1.1467000000000001</v>
          </cell>
          <cell r="W916">
            <v>1.1467000000000001</v>
          </cell>
          <cell r="X916">
            <v>1</v>
          </cell>
          <cell r="Y916">
            <v>1.0139</v>
          </cell>
          <cell r="Z916">
            <v>1.0139</v>
          </cell>
          <cell r="AA916">
            <v>1.0441</v>
          </cell>
          <cell r="AB916">
            <v>1.0908</v>
          </cell>
          <cell r="AC916">
            <v>1.0441</v>
          </cell>
          <cell r="AD916">
            <v>1.0441</v>
          </cell>
        </row>
        <row r="917">
          <cell r="O917">
            <v>92.38999999999902</v>
          </cell>
          <cell r="P917">
            <v>92.399999999999025</v>
          </cell>
          <cell r="Q917">
            <v>1.1217999999999999</v>
          </cell>
          <cell r="R917">
            <v>1.1217999999999999</v>
          </cell>
          <cell r="S917">
            <v>1.1406000000000001</v>
          </cell>
          <cell r="T917">
            <v>1.1462000000000001</v>
          </cell>
          <cell r="U917">
            <v>1.1493</v>
          </cell>
          <cell r="V917">
            <v>1.1462000000000001</v>
          </cell>
          <cell r="W917">
            <v>1.1462000000000001</v>
          </cell>
          <cell r="X917">
            <v>1</v>
          </cell>
          <cell r="Y917">
            <v>1.0137</v>
          </cell>
          <cell r="Z917">
            <v>1.0137</v>
          </cell>
          <cell r="AA917">
            <v>1.0438000000000001</v>
          </cell>
          <cell r="AB917">
            <v>1.0904</v>
          </cell>
          <cell r="AC917">
            <v>1.0438000000000001</v>
          </cell>
          <cell r="AD917">
            <v>1.0438000000000001</v>
          </cell>
        </row>
        <row r="918">
          <cell r="O918">
            <v>92.489999999999014</v>
          </cell>
          <cell r="P918">
            <v>92.499999999999019</v>
          </cell>
          <cell r="Q918">
            <v>1.1213</v>
          </cell>
          <cell r="R918">
            <v>1.1213</v>
          </cell>
          <cell r="S918">
            <v>1.1399999999999999</v>
          </cell>
          <cell r="T918">
            <v>1.1456</v>
          </cell>
          <cell r="U918">
            <v>1.1488</v>
          </cell>
          <cell r="V918">
            <v>1.1456</v>
          </cell>
          <cell r="W918">
            <v>1.1456</v>
          </cell>
          <cell r="X918">
            <v>1</v>
          </cell>
          <cell r="Y918">
            <v>1.0136000000000001</v>
          </cell>
          <cell r="Z918">
            <v>1.0136000000000001</v>
          </cell>
          <cell r="AA918">
            <v>1.0435000000000001</v>
          </cell>
          <cell r="AB918">
            <v>1.0900000000000001</v>
          </cell>
          <cell r="AC918">
            <v>1.0435000000000001</v>
          </cell>
          <cell r="AD918">
            <v>1.0435000000000001</v>
          </cell>
        </row>
        <row r="919">
          <cell r="O919">
            <v>92.589999999999009</v>
          </cell>
          <cell r="P919">
            <v>92.599999999999014</v>
          </cell>
          <cell r="Q919">
            <v>1.1208</v>
          </cell>
          <cell r="R919">
            <v>1.1208</v>
          </cell>
          <cell r="S919">
            <v>1.1395</v>
          </cell>
          <cell r="T919">
            <v>1.1451</v>
          </cell>
          <cell r="U919">
            <v>1.1483000000000001</v>
          </cell>
          <cell r="V919">
            <v>1.1451</v>
          </cell>
          <cell r="W919">
            <v>1.1451</v>
          </cell>
          <cell r="X919">
            <v>1</v>
          </cell>
          <cell r="Y919">
            <v>1.0134000000000001</v>
          </cell>
          <cell r="Z919">
            <v>1.0134000000000001</v>
          </cell>
          <cell r="AA919">
            <v>1.0431999999999999</v>
          </cell>
          <cell r="AB919">
            <v>1.0894999999999999</v>
          </cell>
          <cell r="AC919">
            <v>1.0431999999999999</v>
          </cell>
          <cell r="AD919">
            <v>1.0431999999999999</v>
          </cell>
        </row>
        <row r="920">
          <cell r="O920">
            <v>92.689999999999003</v>
          </cell>
          <cell r="P920">
            <v>92.699999999999008</v>
          </cell>
          <cell r="Q920">
            <v>1.1202000000000001</v>
          </cell>
          <cell r="R920">
            <v>1.1202000000000001</v>
          </cell>
          <cell r="S920">
            <v>1.1389</v>
          </cell>
          <cell r="T920">
            <v>1.1446000000000001</v>
          </cell>
          <cell r="U920">
            <v>1.1476999999999999</v>
          </cell>
          <cell r="V920">
            <v>1.1446000000000001</v>
          </cell>
          <cell r="W920">
            <v>1.1446000000000001</v>
          </cell>
          <cell r="X920">
            <v>1</v>
          </cell>
          <cell r="Y920">
            <v>1.0132000000000001</v>
          </cell>
          <cell r="Z920">
            <v>1.0132000000000001</v>
          </cell>
          <cell r="AA920">
            <v>1.0428999999999999</v>
          </cell>
          <cell r="AB920">
            <v>1.0891</v>
          </cell>
          <cell r="AC920">
            <v>1.0428999999999999</v>
          </cell>
          <cell r="AD920">
            <v>1.0428999999999999</v>
          </cell>
        </row>
        <row r="921">
          <cell r="O921">
            <v>92.789999999998997</v>
          </cell>
          <cell r="P921">
            <v>92.799999999999002</v>
          </cell>
          <cell r="Q921">
            <v>1.1196999999999999</v>
          </cell>
          <cell r="R921">
            <v>1.1196999999999999</v>
          </cell>
          <cell r="S921">
            <v>1.1384000000000001</v>
          </cell>
          <cell r="T921">
            <v>1.1440999999999999</v>
          </cell>
          <cell r="U921">
            <v>1.1472</v>
          </cell>
          <cell r="V921">
            <v>1.1440999999999999</v>
          </cell>
          <cell r="W921">
            <v>1.1440999999999999</v>
          </cell>
          <cell r="X921">
            <v>1</v>
          </cell>
          <cell r="Y921">
            <v>1.0129999999999999</v>
          </cell>
          <cell r="Z921">
            <v>1.0129999999999999</v>
          </cell>
          <cell r="AA921">
            <v>1.0426</v>
          </cell>
          <cell r="AB921">
            <v>1.0887</v>
          </cell>
          <cell r="AC921">
            <v>1.0426</v>
          </cell>
          <cell r="AD921">
            <v>1.0426</v>
          </cell>
        </row>
        <row r="922">
          <cell r="O922">
            <v>92.889999999998992</v>
          </cell>
          <cell r="P922">
            <v>92.899999999998997</v>
          </cell>
          <cell r="Q922">
            <v>1.1192</v>
          </cell>
          <cell r="R922">
            <v>1.1192</v>
          </cell>
          <cell r="S922">
            <v>1.1378999999999999</v>
          </cell>
          <cell r="T922">
            <v>1.1435</v>
          </cell>
          <cell r="U922">
            <v>1.1466000000000001</v>
          </cell>
          <cell r="V922">
            <v>1.1435</v>
          </cell>
          <cell r="W922">
            <v>1.1435</v>
          </cell>
          <cell r="X922">
            <v>1</v>
          </cell>
          <cell r="Y922">
            <v>1.0127999999999999</v>
          </cell>
          <cell r="Z922">
            <v>1.0127999999999999</v>
          </cell>
          <cell r="AA922">
            <v>1.0423</v>
          </cell>
          <cell r="AB922">
            <v>1.0883</v>
          </cell>
          <cell r="AC922">
            <v>1.0423</v>
          </cell>
          <cell r="AD922">
            <v>1.0423</v>
          </cell>
        </row>
        <row r="923">
          <cell r="O923">
            <v>92.989999999998986</v>
          </cell>
          <cell r="P923">
            <v>92.999999999998991</v>
          </cell>
          <cell r="Q923">
            <v>1.1187</v>
          </cell>
          <cell r="R923">
            <v>1.1187</v>
          </cell>
          <cell r="S923">
            <v>1.1373</v>
          </cell>
          <cell r="T923">
            <v>1.143</v>
          </cell>
          <cell r="U923">
            <v>1.1460999999999999</v>
          </cell>
          <cell r="V923">
            <v>1.143</v>
          </cell>
          <cell r="W923">
            <v>1.143</v>
          </cell>
          <cell r="X923">
            <v>1</v>
          </cell>
          <cell r="Y923">
            <v>1.0125999999999999</v>
          </cell>
          <cell r="Z923">
            <v>1.0125999999999999</v>
          </cell>
          <cell r="AA923">
            <v>1.0419</v>
          </cell>
          <cell r="AB923">
            <v>1.0878000000000001</v>
          </cell>
          <cell r="AC923">
            <v>1.0419</v>
          </cell>
          <cell r="AD923">
            <v>1.0419</v>
          </cell>
        </row>
        <row r="924">
          <cell r="O924">
            <v>93.08999999999898</v>
          </cell>
          <cell r="P924">
            <v>93.099999999998985</v>
          </cell>
          <cell r="Q924">
            <v>1.1182000000000001</v>
          </cell>
          <cell r="R924">
            <v>1.1182000000000001</v>
          </cell>
          <cell r="S924">
            <v>1.1368</v>
          </cell>
          <cell r="T924">
            <v>1.1425000000000001</v>
          </cell>
          <cell r="U924">
            <v>1.1456</v>
          </cell>
          <cell r="V924">
            <v>1.1425000000000001</v>
          </cell>
          <cell r="W924">
            <v>1.1425000000000001</v>
          </cell>
          <cell r="X924">
            <v>1</v>
          </cell>
          <cell r="Y924">
            <v>1.0124</v>
          </cell>
          <cell r="Z924">
            <v>1.0124</v>
          </cell>
          <cell r="AA924">
            <v>1.0416000000000001</v>
          </cell>
          <cell r="AB924">
            <v>1.0873999999999999</v>
          </cell>
          <cell r="AC924">
            <v>1.0416000000000001</v>
          </cell>
          <cell r="AD924">
            <v>1.0416000000000001</v>
          </cell>
        </row>
        <row r="925">
          <cell r="O925">
            <v>93.189999999998975</v>
          </cell>
          <cell r="P925">
            <v>93.19999999999898</v>
          </cell>
          <cell r="Q925">
            <v>1.1176999999999999</v>
          </cell>
          <cell r="R925">
            <v>1.1176999999999999</v>
          </cell>
          <cell r="S925">
            <v>1.1363000000000001</v>
          </cell>
          <cell r="T925">
            <v>1.1419999999999999</v>
          </cell>
          <cell r="U925">
            <v>1.145</v>
          </cell>
          <cell r="V925">
            <v>1.1419999999999999</v>
          </cell>
          <cell r="W925">
            <v>1.1419999999999999</v>
          </cell>
          <cell r="X925">
            <v>1</v>
          </cell>
          <cell r="Y925">
            <v>1.0122</v>
          </cell>
          <cell r="Z925">
            <v>1.0122</v>
          </cell>
          <cell r="AA925">
            <v>1.0412999999999999</v>
          </cell>
          <cell r="AB925">
            <v>1.087</v>
          </cell>
          <cell r="AC925">
            <v>1.0412999999999999</v>
          </cell>
          <cell r="AD925">
            <v>1.0412999999999999</v>
          </cell>
        </row>
        <row r="926">
          <cell r="O926">
            <v>93.289999999998969</v>
          </cell>
          <cell r="P926">
            <v>93.299999999998974</v>
          </cell>
          <cell r="Q926">
            <v>1.1172</v>
          </cell>
          <cell r="R926">
            <v>1.1172</v>
          </cell>
          <cell r="S926">
            <v>1.1356999999999999</v>
          </cell>
          <cell r="T926">
            <v>1.1414</v>
          </cell>
          <cell r="U926">
            <v>1.1445000000000001</v>
          </cell>
          <cell r="V926">
            <v>1.1414</v>
          </cell>
          <cell r="W926">
            <v>1.1414</v>
          </cell>
          <cell r="X926">
            <v>1</v>
          </cell>
          <cell r="Y926">
            <v>1.0121</v>
          </cell>
          <cell r="Z926">
            <v>1.0121</v>
          </cell>
          <cell r="AA926">
            <v>1.0409999999999999</v>
          </cell>
          <cell r="AB926">
            <v>1.0866</v>
          </cell>
          <cell r="AC926">
            <v>1.0409999999999999</v>
          </cell>
          <cell r="AD926">
            <v>1.0409999999999999</v>
          </cell>
        </row>
        <row r="927">
          <cell r="O927">
            <v>93.389999999998963</v>
          </cell>
          <cell r="P927">
            <v>93.399999999998968</v>
          </cell>
          <cell r="Q927">
            <v>1.1166</v>
          </cell>
          <cell r="R927">
            <v>1.1166</v>
          </cell>
          <cell r="S927">
            <v>1.1352</v>
          </cell>
          <cell r="T927">
            <v>1.1409</v>
          </cell>
          <cell r="U927">
            <v>1.1439999999999999</v>
          </cell>
          <cell r="V927">
            <v>1.1409</v>
          </cell>
          <cell r="W927">
            <v>1.1409</v>
          </cell>
          <cell r="X927">
            <v>1</v>
          </cell>
          <cell r="Y927">
            <v>1.0119</v>
          </cell>
          <cell r="Z927">
            <v>1.0119</v>
          </cell>
          <cell r="AA927">
            <v>1.0407</v>
          </cell>
          <cell r="AB927">
            <v>1.0861000000000001</v>
          </cell>
          <cell r="AC927">
            <v>1.0407</v>
          </cell>
          <cell r="AD927">
            <v>1.0407</v>
          </cell>
        </row>
        <row r="928">
          <cell r="O928">
            <v>93.489999999998957</v>
          </cell>
          <cell r="P928">
            <v>93.499999999998963</v>
          </cell>
          <cell r="Q928">
            <v>1.1161000000000001</v>
          </cell>
          <cell r="R928">
            <v>1.1161000000000001</v>
          </cell>
          <cell r="S928">
            <v>1.1347</v>
          </cell>
          <cell r="T928">
            <v>1.1404000000000001</v>
          </cell>
          <cell r="U928">
            <v>1.1434</v>
          </cell>
          <cell r="V928">
            <v>1.1404000000000001</v>
          </cell>
          <cell r="W928">
            <v>1.1404000000000001</v>
          </cell>
          <cell r="X928">
            <v>1</v>
          </cell>
          <cell r="Y928">
            <v>1.0117</v>
          </cell>
          <cell r="Z928">
            <v>1.0117</v>
          </cell>
          <cell r="AA928">
            <v>1.0404</v>
          </cell>
          <cell r="AB928">
            <v>1.0857000000000001</v>
          </cell>
          <cell r="AC928">
            <v>1.0404</v>
          </cell>
          <cell r="AD928">
            <v>1.0404</v>
          </cell>
        </row>
        <row r="929">
          <cell r="O929">
            <v>93.589999999998952</v>
          </cell>
          <cell r="P929">
            <v>93.599999999998957</v>
          </cell>
          <cell r="Q929">
            <v>1.1155999999999999</v>
          </cell>
          <cell r="R929">
            <v>1.1155999999999999</v>
          </cell>
          <cell r="S929">
            <v>1.1342000000000001</v>
          </cell>
          <cell r="T929">
            <v>1.1398999999999999</v>
          </cell>
          <cell r="U929">
            <v>1.1429</v>
          </cell>
          <cell r="V929">
            <v>1.1398999999999999</v>
          </cell>
          <cell r="W929">
            <v>1.1398999999999999</v>
          </cell>
          <cell r="X929">
            <v>1</v>
          </cell>
          <cell r="Y929">
            <v>1.0115000000000001</v>
          </cell>
          <cell r="Z929">
            <v>1.0115000000000001</v>
          </cell>
          <cell r="AA929">
            <v>1.0401</v>
          </cell>
          <cell r="AB929">
            <v>1.0852999999999999</v>
          </cell>
          <cell r="AC929">
            <v>1.0401</v>
          </cell>
          <cell r="AD929">
            <v>1.0401</v>
          </cell>
        </row>
        <row r="930">
          <cell r="O930">
            <v>93.689999999998946</v>
          </cell>
          <cell r="P930">
            <v>93.699999999998951</v>
          </cell>
          <cell r="Q930">
            <v>1.1151</v>
          </cell>
          <cell r="R930">
            <v>1.1151</v>
          </cell>
          <cell r="S930">
            <v>1.1335999999999999</v>
          </cell>
          <cell r="T930">
            <v>1.1394</v>
          </cell>
          <cell r="U930">
            <v>1.1424000000000001</v>
          </cell>
          <cell r="V930">
            <v>1.1394</v>
          </cell>
          <cell r="W930">
            <v>1.1394</v>
          </cell>
          <cell r="X930">
            <v>1</v>
          </cell>
          <cell r="Y930">
            <v>1.0114000000000001</v>
          </cell>
          <cell r="Z930">
            <v>1.0114000000000001</v>
          </cell>
          <cell r="AA930">
            <v>1.0398000000000001</v>
          </cell>
          <cell r="AB930">
            <v>1.0849</v>
          </cell>
          <cell r="AC930">
            <v>1.0398000000000001</v>
          </cell>
          <cell r="AD930">
            <v>1.0398000000000001</v>
          </cell>
        </row>
        <row r="931">
          <cell r="O931">
            <v>93.78999999999894</v>
          </cell>
          <cell r="P931">
            <v>93.799999999998946</v>
          </cell>
          <cell r="Q931">
            <v>1.1146</v>
          </cell>
          <cell r="R931">
            <v>1.1146</v>
          </cell>
          <cell r="S931">
            <v>1.1331</v>
          </cell>
          <cell r="T931">
            <v>1.1389</v>
          </cell>
          <cell r="U931">
            <v>1.1418999999999999</v>
          </cell>
          <cell r="V931">
            <v>1.1389</v>
          </cell>
          <cell r="W931">
            <v>1.1389</v>
          </cell>
          <cell r="X931">
            <v>1</v>
          </cell>
          <cell r="Y931">
            <v>1.0112000000000001</v>
          </cell>
          <cell r="Z931">
            <v>1.0112000000000001</v>
          </cell>
          <cell r="AA931">
            <v>1.0395000000000001</v>
          </cell>
          <cell r="AB931">
            <v>1.0845</v>
          </cell>
          <cell r="AC931">
            <v>1.0395000000000001</v>
          </cell>
          <cell r="AD931">
            <v>1.0395000000000001</v>
          </cell>
        </row>
        <row r="932">
          <cell r="O932">
            <v>93.889999999998935</v>
          </cell>
          <cell r="P932">
            <v>93.89999999999894</v>
          </cell>
          <cell r="Q932">
            <v>1.1141000000000001</v>
          </cell>
          <cell r="R932">
            <v>1.1141000000000001</v>
          </cell>
          <cell r="S932">
            <v>1.1326000000000001</v>
          </cell>
          <cell r="T932">
            <v>1.1384000000000001</v>
          </cell>
          <cell r="U932">
            <v>1.1414</v>
          </cell>
          <cell r="V932">
            <v>1.1384000000000001</v>
          </cell>
          <cell r="W932">
            <v>1.1384000000000001</v>
          </cell>
          <cell r="X932">
            <v>1</v>
          </cell>
          <cell r="Y932">
            <v>1.0109999999999999</v>
          </cell>
          <cell r="Z932">
            <v>1.0109999999999999</v>
          </cell>
          <cell r="AA932">
            <v>1.0391999999999999</v>
          </cell>
          <cell r="AB932">
            <v>1.0841000000000001</v>
          </cell>
          <cell r="AC932">
            <v>1.0391999999999999</v>
          </cell>
          <cell r="AD932">
            <v>1.0391999999999999</v>
          </cell>
        </row>
        <row r="933">
          <cell r="O933">
            <v>93.989999999998929</v>
          </cell>
          <cell r="P933">
            <v>93.999999999998934</v>
          </cell>
          <cell r="Q933">
            <v>1.1135999999999999</v>
          </cell>
          <cell r="R933">
            <v>1.1135999999999999</v>
          </cell>
          <cell r="S933">
            <v>1.1321000000000001</v>
          </cell>
          <cell r="T933">
            <v>1.1377999999999999</v>
          </cell>
          <cell r="U933">
            <v>1.1408</v>
          </cell>
          <cell r="V933">
            <v>1.1377999999999999</v>
          </cell>
          <cell r="W933">
            <v>1.1377999999999999</v>
          </cell>
          <cell r="X933">
            <v>1</v>
          </cell>
          <cell r="Y933">
            <v>1.0107999999999999</v>
          </cell>
          <cell r="Z933">
            <v>1.0107999999999999</v>
          </cell>
          <cell r="AA933">
            <v>1.0388999999999999</v>
          </cell>
          <cell r="AB933">
            <v>1.0837000000000001</v>
          </cell>
          <cell r="AC933">
            <v>1.0388999999999999</v>
          </cell>
          <cell r="AD933">
            <v>1.0388999999999999</v>
          </cell>
        </row>
        <row r="934">
          <cell r="O934">
            <v>94.089999999998923</v>
          </cell>
          <cell r="P934">
            <v>94.099999999998929</v>
          </cell>
          <cell r="Q934">
            <v>1.1131</v>
          </cell>
          <cell r="R934">
            <v>1.1131</v>
          </cell>
          <cell r="S934">
            <v>1.1315999999999999</v>
          </cell>
          <cell r="T934">
            <v>1.1373</v>
          </cell>
          <cell r="U934">
            <v>1.1403000000000001</v>
          </cell>
          <cell r="V934">
            <v>1.1373</v>
          </cell>
          <cell r="W934">
            <v>1.1373</v>
          </cell>
          <cell r="X934">
            <v>1</v>
          </cell>
          <cell r="Y934">
            <v>1.0106999999999999</v>
          </cell>
          <cell r="Z934">
            <v>1.0106999999999999</v>
          </cell>
          <cell r="AA934">
            <v>1.0387</v>
          </cell>
          <cell r="AB934">
            <v>1.0832999999999999</v>
          </cell>
          <cell r="AC934">
            <v>1.0387</v>
          </cell>
          <cell r="AD934">
            <v>1.0387</v>
          </cell>
        </row>
        <row r="935">
          <cell r="O935">
            <v>94.189999999998918</v>
          </cell>
          <cell r="P935">
            <v>94.199999999998923</v>
          </cell>
          <cell r="Q935">
            <v>1.1126</v>
          </cell>
          <cell r="R935">
            <v>1.1126</v>
          </cell>
          <cell r="S935">
            <v>1.1311</v>
          </cell>
          <cell r="T935">
            <v>1.1368</v>
          </cell>
          <cell r="U935">
            <v>1.1397999999999999</v>
          </cell>
          <cell r="V935">
            <v>1.1368</v>
          </cell>
          <cell r="W935">
            <v>1.1368</v>
          </cell>
          <cell r="X935">
            <v>1</v>
          </cell>
          <cell r="Y935">
            <v>1.0105</v>
          </cell>
          <cell r="Z935">
            <v>1.0105</v>
          </cell>
          <cell r="AA935">
            <v>1.0384</v>
          </cell>
          <cell r="AB935">
            <v>1.0829</v>
          </cell>
          <cell r="AC935">
            <v>1.0384</v>
          </cell>
          <cell r="AD935">
            <v>1.0384</v>
          </cell>
        </row>
        <row r="936">
          <cell r="O936">
            <v>94.289999999998912</v>
          </cell>
          <cell r="P936">
            <v>94.299999999998917</v>
          </cell>
          <cell r="Q936">
            <v>1.1122000000000001</v>
          </cell>
          <cell r="R936">
            <v>1.1122000000000001</v>
          </cell>
          <cell r="S936">
            <v>1.1306</v>
          </cell>
          <cell r="T936">
            <v>1.1363000000000001</v>
          </cell>
          <cell r="U936">
            <v>1.1393</v>
          </cell>
          <cell r="V936">
            <v>1.1363000000000001</v>
          </cell>
          <cell r="W936">
            <v>1.1363000000000001</v>
          </cell>
          <cell r="X936">
            <v>1</v>
          </cell>
          <cell r="Y936">
            <v>1.0103</v>
          </cell>
          <cell r="Z936">
            <v>1.0103</v>
          </cell>
          <cell r="AA936">
            <v>1.0381</v>
          </cell>
          <cell r="AB936">
            <v>1.0825</v>
          </cell>
          <cell r="AC936">
            <v>1.0381</v>
          </cell>
          <cell r="AD936">
            <v>1.0381</v>
          </cell>
        </row>
        <row r="937">
          <cell r="O937">
            <v>94.389999999998906</v>
          </cell>
          <cell r="P937">
            <v>94.399999999998911</v>
          </cell>
          <cell r="Q937">
            <v>1.1116999999999999</v>
          </cell>
          <cell r="R937">
            <v>1.1116999999999999</v>
          </cell>
          <cell r="S937">
            <v>1.1301000000000001</v>
          </cell>
          <cell r="T937">
            <v>1.1357999999999999</v>
          </cell>
          <cell r="U937">
            <v>1.1388</v>
          </cell>
          <cell r="V937">
            <v>1.1357999999999999</v>
          </cell>
          <cell r="W937">
            <v>1.1357999999999999</v>
          </cell>
          <cell r="X937">
            <v>1</v>
          </cell>
          <cell r="Y937">
            <v>1.0102</v>
          </cell>
          <cell r="Z937">
            <v>1.0102</v>
          </cell>
          <cell r="AA937">
            <v>1.0378000000000001</v>
          </cell>
          <cell r="AB937">
            <v>1.0820000000000001</v>
          </cell>
          <cell r="AC937">
            <v>1.0378000000000001</v>
          </cell>
          <cell r="AD937">
            <v>1.0378000000000001</v>
          </cell>
        </row>
        <row r="938">
          <cell r="O938">
            <v>94.489999999998901</v>
          </cell>
          <cell r="P938">
            <v>94.499999999998906</v>
          </cell>
          <cell r="Q938">
            <v>1.1112</v>
          </cell>
          <cell r="R938">
            <v>1.1112</v>
          </cell>
          <cell r="S938">
            <v>1.1294999999999999</v>
          </cell>
          <cell r="T938">
            <v>1.1353</v>
          </cell>
          <cell r="U938">
            <v>1.1383000000000001</v>
          </cell>
          <cell r="V938">
            <v>1.1353</v>
          </cell>
          <cell r="W938">
            <v>1.1353</v>
          </cell>
          <cell r="X938">
            <v>1</v>
          </cell>
          <cell r="Y938">
            <v>1.01</v>
          </cell>
          <cell r="Z938">
            <v>1.01</v>
          </cell>
          <cell r="AA938">
            <v>1.0375000000000001</v>
          </cell>
          <cell r="AB938">
            <v>1.0815999999999999</v>
          </cell>
          <cell r="AC938">
            <v>1.0375000000000001</v>
          </cell>
          <cell r="AD938">
            <v>1.0375000000000001</v>
          </cell>
        </row>
        <row r="939">
          <cell r="O939">
            <v>94.589999999998895</v>
          </cell>
          <cell r="P939">
            <v>94.5999999999989</v>
          </cell>
          <cell r="Q939">
            <v>1.1107</v>
          </cell>
          <cell r="R939">
            <v>1.1107</v>
          </cell>
          <cell r="S939">
            <v>1.129</v>
          </cell>
          <cell r="T939">
            <v>1.1348</v>
          </cell>
          <cell r="U939">
            <v>1.1377999999999999</v>
          </cell>
          <cell r="V939">
            <v>1.1348</v>
          </cell>
          <cell r="W939">
            <v>1.1348</v>
          </cell>
          <cell r="X939">
            <v>1</v>
          </cell>
          <cell r="Y939">
            <v>1.0099</v>
          </cell>
          <cell r="Z939">
            <v>1.0099</v>
          </cell>
          <cell r="AA939">
            <v>1.0371999999999999</v>
          </cell>
          <cell r="AB939">
            <v>1.0811999999999999</v>
          </cell>
          <cell r="AC939">
            <v>1.0371999999999999</v>
          </cell>
          <cell r="AD939">
            <v>1.0371999999999999</v>
          </cell>
        </row>
        <row r="940">
          <cell r="O940">
            <v>94.689999999998889</v>
          </cell>
          <cell r="P940">
            <v>94.699999999998894</v>
          </cell>
          <cell r="Q940">
            <v>1.1102000000000001</v>
          </cell>
          <cell r="R940">
            <v>1.1102000000000001</v>
          </cell>
          <cell r="S940">
            <v>1.1285000000000001</v>
          </cell>
          <cell r="T940">
            <v>1.1343000000000001</v>
          </cell>
          <cell r="U940">
            <v>1.1373</v>
          </cell>
          <cell r="V940">
            <v>1.1343000000000001</v>
          </cell>
          <cell r="W940">
            <v>1.1343000000000001</v>
          </cell>
          <cell r="X940">
            <v>1</v>
          </cell>
          <cell r="Y940">
            <v>1.0097</v>
          </cell>
          <cell r="Z940">
            <v>1.0097</v>
          </cell>
          <cell r="AA940">
            <v>1.0368999999999999</v>
          </cell>
          <cell r="AB940">
            <v>1.0808</v>
          </cell>
          <cell r="AC940">
            <v>1.0368999999999999</v>
          </cell>
          <cell r="AD940">
            <v>1.0368999999999999</v>
          </cell>
        </row>
        <row r="941">
          <cell r="O941">
            <v>94.789999999998884</v>
          </cell>
          <cell r="P941">
            <v>94.799999999998889</v>
          </cell>
          <cell r="Q941">
            <v>1.1096999999999999</v>
          </cell>
          <cell r="R941">
            <v>1.1096999999999999</v>
          </cell>
          <cell r="S941">
            <v>1.1279999999999999</v>
          </cell>
          <cell r="T941">
            <v>1.1337999999999999</v>
          </cell>
          <cell r="U941">
            <v>1.1368</v>
          </cell>
          <cell r="V941">
            <v>1.1337999999999999</v>
          </cell>
          <cell r="W941">
            <v>1.1337999999999999</v>
          </cell>
          <cell r="X941">
            <v>1</v>
          </cell>
          <cell r="Y941">
            <v>1.0095000000000001</v>
          </cell>
          <cell r="Z941">
            <v>1.0095000000000001</v>
          </cell>
          <cell r="AA941">
            <v>1.0367</v>
          </cell>
          <cell r="AB941">
            <v>1.0805</v>
          </cell>
          <cell r="AC941">
            <v>1.0367</v>
          </cell>
          <cell r="AD941">
            <v>1.0367</v>
          </cell>
        </row>
        <row r="942">
          <cell r="O942">
            <v>94.889999999998878</v>
          </cell>
          <cell r="P942">
            <v>94.899999999998883</v>
          </cell>
          <cell r="Q942">
            <v>1.1092</v>
          </cell>
          <cell r="R942">
            <v>1.1092</v>
          </cell>
          <cell r="S942">
            <v>1.1274999999999999</v>
          </cell>
          <cell r="T942">
            <v>1.1333</v>
          </cell>
          <cell r="U942">
            <v>1.1362000000000001</v>
          </cell>
          <cell r="V942">
            <v>1.1333</v>
          </cell>
          <cell r="W942">
            <v>1.1333</v>
          </cell>
          <cell r="X942">
            <v>1</v>
          </cell>
          <cell r="Y942">
            <v>1.0094000000000001</v>
          </cell>
          <cell r="Z942">
            <v>1.0094000000000001</v>
          </cell>
          <cell r="AA942">
            <v>1.0364</v>
          </cell>
          <cell r="AB942">
            <v>1.0801000000000001</v>
          </cell>
          <cell r="AC942">
            <v>1.0364</v>
          </cell>
          <cell r="AD942">
            <v>1.0364</v>
          </cell>
        </row>
        <row r="943">
          <cell r="O943">
            <v>94.989999999998872</v>
          </cell>
          <cell r="P943">
            <v>94.999999999998877</v>
          </cell>
          <cell r="Q943">
            <v>1.1088</v>
          </cell>
          <cell r="R943">
            <v>1.1088</v>
          </cell>
          <cell r="S943">
            <v>1.127</v>
          </cell>
          <cell r="T943">
            <v>1.1328</v>
          </cell>
          <cell r="U943">
            <v>1.1356999999999999</v>
          </cell>
          <cell r="V943">
            <v>1.1328</v>
          </cell>
          <cell r="W943">
            <v>1.1328</v>
          </cell>
          <cell r="X943">
            <v>1</v>
          </cell>
          <cell r="Y943">
            <v>1.0092000000000001</v>
          </cell>
          <cell r="Z943">
            <v>1.0092000000000001</v>
          </cell>
          <cell r="AA943">
            <v>1.0361</v>
          </cell>
          <cell r="AB943">
            <v>1.0797000000000001</v>
          </cell>
          <cell r="AC943">
            <v>1.0361</v>
          </cell>
          <cell r="AD943">
            <v>1.0361</v>
          </cell>
        </row>
        <row r="944">
          <cell r="O944">
            <v>95.089999999998867</v>
          </cell>
          <cell r="P944">
            <v>95.099999999998872</v>
          </cell>
          <cell r="Q944">
            <v>1.1083000000000001</v>
          </cell>
          <cell r="R944">
            <v>1.1083000000000001</v>
          </cell>
          <cell r="S944">
            <v>1.1265000000000001</v>
          </cell>
          <cell r="T944">
            <v>1.1324000000000001</v>
          </cell>
          <cell r="U944">
            <v>1.1352</v>
          </cell>
          <cell r="V944">
            <v>1.1324000000000001</v>
          </cell>
          <cell r="W944">
            <v>1.1324000000000001</v>
          </cell>
          <cell r="X944">
            <v>1</v>
          </cell>
          <cell r="Y944">
            <v>1.0091000000000001</v>
          </cell>
          <cell r="Z944">
            <v>1.0091000000000001</v>
          </cell>
          <cell r="AA944">
            <v>1.0358000000000001</v>
          </cell>
          <cell r="AB944">
            <v>1.0792999999999999</v>
          </cell>
          <cell r="AC944">
            <v>1.0358000000000001</v>
          </cell>
          <cell r="AD944">
            <v>1.0358000000000001</v>
          </cell>
        </row>
        <row r="945">
          <cell r="O945">
            <v>95.189999999998861</v>
          </cell>
          <cell r="P945">
            <v>95.199999999998866</v>
          </cell>
          <cell r="Q945">
            <v>1.1077999999999999</v>
          </cell>
          <cell r="R945">
            <v>1.1077999999999999</v>
          </cell>
          <cell r="S945">
            <v>1.1261000000000001</v>
          </cell>
          <cell r="T945">
            <v>1.1318999999999999</v>
          </cell>
          <cell r="U945">
            <v>1.1347</v>
          </cell>
          <cell r="V945">
            <v>1.1318999999999999</v>
          </cell>
          <cell r="W945">
            <v>1.1318999999999999</v>
          </cell>
          <cell r="X945">
            <v>1</v>
          </cell>
          <cell r="Y945">
            <v>1.0088999999999999</v>
          </cell>
          <cell r="Z945">
            <v>1.0088999999999999</v>
          </cell>
          <cell r="AA945">
            <v>1.0355000000000001</v>
          </cell>
          <cell r="AB945">
            <v>1.0789</v>
          </cell>
          <cell r="AC945">
            <v>1.0355000000000001</v>
          </cell>
          <cell r="AD945">
            <v>1.0355000000000001</v>
          </cell>
        </row>
        <row r="946">
          <cell r="O946">
            <v>95.289999999998855</v>
          </cell>
          <cell r="P946">
            <v>95.29999999999886</v>
          </cell>
          <cell r="Q946">
            <v>1.1073</v>
          </cell>
          <cell r="R946">
            <v>1.1073</v>
          </cell>
          <cell r="S946">
            <v>1.1255999999999999</v>
          </cell>
          <cell r="T946">
            <v>1.1314</v>
          </cell>
          <cell r="U946">
            <v>1.1343000000000001</v>
          </cell>
          <cell r="V946">
            <v>1.1314</v>
          </cell>
          <cell r="W946">
            <v>1.1314</v>
          </cell>
          <cell r="X946">
            <v>1</v>
          </cell>
          <cell r="Y946">
            <v>1.0087999999999999</v>
          </cell>
          <cell r="Z946">
            <v>1.0087999999999999</v>
          </cell>
          <cell r="AA946">
            <v>1.0353000000000001</v>
          </cell>
          <cell r="AB946">
            <v>1.0785</v>
          </cell>
          <cell r="AC946">
            <v>1.0353000000000001</v>
          </cell>
          <cell r="AD946">
            <v>1.0353000000000001</v>
          </cell>
        </row>
        <row r="947">
          <cell r="O947">
            <v>95.389999999998849</v>
          </cell>
          <cell r="P947">
            <v>95.399999999998855</v>
          </cell>
          <cell r="Q947">
            <v>1.1069</v>
          </cell>
          <cell r="R947">
            <v>1.1069</v>
          </cell>
          <cell r="S947">
            <v>1.1251</v>
          </cell>
          <cell r="T947">
            <v>1.1309</v>
          </cell>
          <cell r="U947">
            <v>1.1337999999999999</v>
          </cell>
          <cell r="V947">
            <v>1.1309</v>
          </cell>
          <cell r="W947">
            <v>1.1309</v>
          </cell>
          <cell r="X947">
            <v>1</v>
          </cell>
          <cell r="Y947">
            <v>1.0085999999999999</v>
          </cell>
          <cell r="Z947">
            <v>1.0085999999999999</v>
          </cell>
          <cell r="AA947">
            <v>1.0349999999999999</v>
          </cell>
          <cell r="AB947">
            <v>1.0781000000000001</v>
          </cell>
          <cell r="AC947">
            <v>1.0349999999999999</v>
          </cell>
          <cell r="AD947">
            <v>1.0349999999999999</v>
          </cell>
        </row>
        <row r="948">
          <cell r="O948">
            <v>95.489999999998844</v>
          </cell>
          <cell r="P948">
            <v>95.499999999998849</v>
          </cell>
          <cell r="Q948">
            <v>1.1064000000000001</v>
          </cell>
          <cell r="R948">
            <v>1.1064000000000001</v>
          </cell>
          <cell r="S948">
            <v>1.1246</v>
          </cell>
          <cell r="T948">
            <v>1.1304000000000001</v>
          </cell>
          <cell r="U948">
            <v>1.1333</v>
          </cell>
          <cell r="V948">
            <v>1.1304000000000001</v>
          </cell>
          <cell r="W948">
            <v>1.1304000000000001</v>
          </cell>
          <cell r="X948">
            <v>1</v>
          </cell>
          <cell r="Y948">
            <v>1.0085</v>
          </cell>
          <cell r="Z948">
            <v>1.0085</v>
          </cell>
          <cell r="AA948">
            <v>1.0347</v>
          </cell>
          <cell r="AB948">
            <v>1.0777000000000001</v>
          </cell>
          <cell r="AC948">
            <v>1.0347</v>
          </cell>
          <cell r="AD948">
            <v>1.0347</v>
          </cell>
        </row>
        <row r="949">
          <cell r="O949">
            <v>95.589999999998838</v>
          </cell>
          <cell r="P949">
            <v>95.599999999998843</v>
          </cell>
          <cell r="Q949">
            <v>1.1059000000000001</v>
          </cell>
          <cell r="R949">
            <v>1.1059000000000001</v>
          </cell>
          <cell r="S949">
            <v>1.1241000000000001</v>
          </cell>
          <cell r="T949">
            <v>1.1298999999999999</v>
          </cell>
          <cell r="U949">
            <v>1.1328</v>
          </cell>
          <cell r="V949">
            <v>1.1298999999999999</v>
          </cell>
          <cell r="W949">
            <v>1.1298999999999999</v>
          </cell>
          <cell r="X949">
            <v>1</v>
          </cell>
          <cell r="Y949">
            <v>1.0083</v>
          </cell>
          <cell r="Z949">
            <v>1.0083</v>
          </cell>
          <cell r="AA949">
            <v>1.0344</v>
          </cell>
          <cell r="AB949">
            <v>1.0772999999999999</v>
          </cell>
          <cell r="AC949">
            <v>1.0344</v>
          </cell>
          <cell r="AD949">
            <v>1.0344</v>
          </cell>
        </row>
        <row r="950">
          <cell r="O950">
            <v>95.689999999998832</v>
          </cell>
          <cell r="P950">
            <v>95.699999999998838</v>
          </cell>
          <cell r="Q950">
            <v>1.1053999999999999</v>
          </cell>
          <cell r="R950">
            <v>1.1053999999999999</v>
          </cell>
          <cell r="S950">
            <v>1.1235999999999999</v>
          </cell>
          <cell r="T950">
            <v>1.1294</v>
          </cell>
          <cell r="U950">
            <v>1.1323000000000001</v>
          </cell>
          <cell r="V950">
            <v>1.1294</v>
          </cell>
          <cell r="W950">
            <v>1.1294</v>
          </cell>
          <cell r="X950">
            <v>1</v>
          </cell>
          <cell r="Y950">
            <v>1.0082</v>
          </cell>
          <cell r="Z950">
            <v>1.0082</v>
          </cell>
          <cell r="AA950">
            <v>1.0342</v>
          </cell>
          <cell r="AB950">
            <v>1.077</v>
          </cell>
          <cell r="AC950">
            <v>1.0342</v>
          </cell>
          <cell r="AD950">
            <v>1.0342</v>
          </cell>
        </row>
        <row r="951">
          <cell r="O951">
            <v>95.789999999998827</v>
          </cell>
          <cell r="P951">
            <v>95.799999999998832</v>
          </cell>
          <cell r="Q951">
            <v>1.105</v>
          </cell>
          <cell r="R951">
            <v>1.105</v>
          </cell>
          <cell r="S951">
            <v>1.1231</v>
          </cell>
          <cell r="T951">
            <v>1.129</v>
          </cell>
          <cell r="U951">
            <v>1.1317999999999999</v>
          </cell>
          <cell r="V951">
            <v>1.129</v>
          </cell>
          <cell r="W951">
            <v>1.129</v>
          </cell>
          <cell r="X951">
            <v>1</v>
          </cell>
          <cell r="Y951">
            <v>1.008</v>
          </cell>
          <cell r="Z951">
            <v>1.008</v>
          </cell>
          <cell r="AA951">
            <v>1.0339</v>
          </cell>
          <cell r="AB951">
            <v>1.0766</v>
          </cell>
          <cell r="AC951">
            <v>1.0339</v>
          </cell>
          <cell r="AD951">
            <v>1.0339</v>
          </cell>
        </row>
        <row r="952">
          <cell r="O952">
            <v>95.889999999998821</v>
          </cell>
          <cell r="P952">
            <v>95.899999999998826</v>
          </cell>
          <cell r="Q952">
            <v>1.1045</v>
          </cell>
          <cell r="R952">
            <v>1.1045</v>
          </cell>
          <cell r="S952">
            <v>1.1226</v>
          </cell>
          <cell r="T952">
            <v>1.1285000000000001</v>
          </cell>
          <cell r="U952">
            <v>1.1313</v>
          </cell>
          <cell r="V952">
            <v>1.1285000000000001</v>
          </cell>
          <cell r="W952">
            <v>1.1285000000000001</v>
          </cell>
          <cell r="X952">
            <v>1</v>
          </cell>
          <cell r="Y952">
            <v>1.0079</v>
          </cell>
          <cell r="Z952">
            <v>1.0079</v>
          </cell>
          <cell r="AA952">
            <v>1.0336000000000001</v>
          </cell>
          <cell r="AB952">
            <v>1.0762</v>
          </cell>
          <cell r="AC952">
            <v>1.0336000000000001</v>
          </cell>
          <cell r="AD952">
            <v>1.0336000000000001</v>
          </cell>
        </row>
        <row r="953">
          <cell r="O953">
            <v>95.989999999998815</v>
          </cell>
          <cell r="P953">
            <v>95.99999999999882</v>
          </cell>
          <cell r="Q953">
            <v>1.1041000000000001</v>
          </cell>
          <cell r="R953">
            <v>1.1041000000000001</v>
          </cell>
          <cell r="S953">
            <v>1.1222000000000001</v>
          </cell>
          <cell r="T953">
            <v>1.1279999999999999</v>
          </cell>
          <cell r="U953">
            <v>1.1308</v>
          </cell>
          <cell r="V953">
            <v>1.1279999999999999</v>
          </cell>
          <cell r="W953">
            <v>1.1279999999999999</v>
          </cell>
          <cell r="X953">
            <v>1</v>
          </cell>
          <cell r="Y953">
            <v>1.0078</v>
          </cell>
          <cell r="Z953">
            <v>1.0078</v>
          </cell>
          <cell r="AA953">
            <v>1.0334000000000001</v>
          </cell>
          <cell r="AB953">
            <v>1.0758000000000001</v>
          </cell>
          <cell r="AC953">
            <v>1.0334000000000001</v>
          </cell>
          <cell r="AD953">
            <v>1.0334000000000001</v>
          </cell>
        </row>
        <row r="954">
          <cell r="O954">
            <v>96.08999999999881</v>
          </cell>
          <cell r="P954">
            <v>96.099999999998815</v>
          </cell>
          <cell r="Q954">
            <v>1.1035999999999999</v>
          </cell>
          <cell r="R954">
            <v>1.1035999999999999</v>
          </cell>
          <cell r="S954">
            <v>1.1216999999999999</v>
          </cell>
          <cell r="T954">
            <v>1.1274999999999999</v>
          </cell>
          <cell r="U954">
            <v>1.1303000000000001</v>
          </cell>
          <cell r="V954">
            <v>1.1274999999999999</v>
          </cell>
          <cell r="W954">
            <v>1.1274999999999999</v>
          </cell>
          <cell r="X954">
            <v>1</v>
          </cell>
          <cell r="Y954">
            <v>1.0076000000000001</v>
          </cell>
          <cell r="Z954">
            <v>1.0076000000000001</v>
          </cell>
          <cell r="AA954">
            <v>1.0330999999999999</v>
          </cell>
          <cell r="AB954">
            <v>1.0753999999999999</v>
          </cell>
          <cell r="AC954">
            <v>1.0330999999999999</v>
          </cell>
          <cell r="AD954">
            <v>1.0330999999999999</v>
          </cell>
        </row>
        <row r="955">
          <cell r="O955">
            <v>96.189999999998804</v>
          </cell>
          <cell r="P955">
            <v>96.199999999998809</v>
          </cell>
          <cell r="Q955">
            <v>1.1031</v>
          </cell>
          <cell r="R955">
            <v>1.1031</v>
          </cell>
          <cell r="S955">
            <v>1.1212</v>
          </cell>
          <cell r="T955">
            <v>1.1271</v>
          </cell>
          <cell r="U955">
            <v>1.1298999999999999</v>
          </cell>
          <cell r="V955">
            <v>1.1271</v>
          </cell>
          <cell r="W955">
            <v>1.1271</v>
          </cell>
          <cell r="X955">
            <v>1</v>
          </cell>
          <cell r="Y955">
            <v>1.0075000000000001</v>
          </cell>
          <cell r="Z955">
            <v>1.0075000000000001</v>
          </cell>
          <cell r="AA955">
            <v>1.0328999999999999</v>
          </cell>
          <cell r="AB955">
            <v>1.0750999999999999</v>
          </cell>
          <cell r="AC955">
            <v>1.0328999999999999</v>
          </cell>
          <cell r="AD955">
            <v>1.0328999999999999</v>
          </cell>
        </row>
        <row r="956">
          <cell r="O956">
            <v>96.289999999998798</v>
          </cell>
          <cell r="P956">
            <v>96.299999999998803</v>
          </cell>
          <cell r="Q956">
            <v>1.1027</v>
          </cell>
          <cell r="R956">
            <v>1.1027</v>
          </cell>
          <cell r="S956">
            <v>1.1207</v>
          </cell>
          <cell r="T956">
            <v>1.1266</v>
          </cell>
          <cell r="U956">
            <v>1.1294</v>
          </cell>
          <cell r="V956">
            <v>1.1266</v>
          </cell>
          <cell r="W956">
            <v>1.1266</v>
          </cell>
          <cell r="X956">
            <v>1</v>
          </cell>
          <cell r="Y956">
            <v>1.0074000000000001</v>
          </cell>
          <cell r="Z956">
            <v>1.0074000000000001</v>
          </cell>
          <cell r="AA956">
            <v>1.0326</v>
          </cell>
          <cell r="AB956">
            <v>1.0747</v>
          </cell>
          <cell r="AC956">
            <v>1.0326</v>
          </cell>
          <cell r="AD956">
            <v>1.0326</v>
          </cell>
        </row>
        <row r="957">
          <cell r="O957">
            <v>96.389999999998793</v>
          </cell>
          <cell r="P957">
            <v>96.399999999998798</v>
          </cell>
          <cell r="Q957">
            <v>1.1022000000000001</v>
          </cell>
          <cell r="R957">
            <v>1.1022000000000001</v>
          </cell>
          <cell r="S957">
            <v>1.1202000000000001</v>
          </cell>
          <cell r="T957">
            <v>1.1261000000000001</v>
          </cell>
          <cell r="U957">
            <v>1.1289</v>
          </cell>
          <cell r="V957">
            <v>1.1261000000000001</v>
          </cell>
          <cell r="W957">
            <v>1.1261000000000001</v>
          </cell>
          <cell r="X957">
            <v>1</v>
          </cell>
          <cell r="Y957">
            <v>1.0072000000000001</v>
          </cell>
          <cell r="Z957">
            <v>1.0072000000000001</v>
          </cell>
          <cell r="AA957">
            <v>1.0323</v>
          </cell>
          <cell r="AB957">
            <v>1.0743</v>
          </cell>
          <cell r="AC957">
            <v>1.0323</v>
          </cell>
          <cell r="AD957">
            <v>1.0323</v>
          </cell>
        </row>
        <row r="958">
          <cell r="O958">
            <v>96.489999999998787</v>
          </cell>
          <cell r="P958">
            <v>96.499999999998792</v>
          </cell>
          <cell r="Q958">
            <v>1.1017999999999999</v>
          </cell>
          <cell r="R958">
            <v>1.1017999999999999</v>
          </cell>
          <cell r="S958">
            <v>1.1197999999999999</v>
          </cell>
          <cell r="T958">
            <v>1.1255999999999999</v>
          </cell>
          <cell r="U958">
            <v>1.1284000000000001</v>
          </cell>
          <cell r="V958">
            <v>1.1255999999999999</v>
          </cell>
          <cell r="W958">
            <v>1.1255999999999999</v>
          </cell>
          <cell r="X958">
            <v>1</v>
          </cell>
          <cell r="Y958">
            <v>1.0071000000000001</v>
          </cell>
          <cell r="Z958">
            <v>1.0071000000000001</v>
          </cell>
          <cell r="AA958">
            <v>1.0321</v>
          </cell>
          <cell r="AB958">
            <v>1.0739000000000001</v>
          </cell>
          <cell r="AC958">
            <v>1.0321</v>
          </cell>
          <cell r="AD958">
            <v>1.0321</v>
          </cell>
        </row>
        <row r="959">
          <cell r="O959">
            <v>96.589999999998781</v>
          </cell>
          <cell r="P959">
            <v>96.599999999998786</v>
          </cell>
          <cell r="Q959">
            <v>1.1012999999999999</v>
          </cell>
          <cell r="R959">
            <v>1.1012999999999999</v>
          </cell>
          <cell r="S959">
            <v>1.1193</v>
          </cell>
          <cell r="T959">
            <v>1.1252</v>
          </cell>
          <cell r="U959">
            <v>1.1278999999999999</v>
          </cell>
          <cell r="V959">
            <v>1.1252</v>
          </cell>
          <cell r="W959">
            <v>1.1252</v>
          </cell>
          <cell r="X959">
            <v>1</v>
          </cell>
          <cell r="Y959">
            <v>1.0069999999999999</v>
          </cell>
          <cell r="Z959">
            <v>1.0069999999999999</v>
          </cell>
          <cell r="AA959">
            <v>1.0318000000000001</v>
          </cell>
          <cell r="AB959">
            <v>1.0736000000000001</v>
          </cell>
          <cell r="AC959">
            <v>1.0318000000000001</v>
          </cell>
          <cell r="AD959">
            <v>1.0318000000000001</v>
          </cell>
        </row>
        <row r="960">
          <cell r="O960">
            <v>96.689999999998776</v>
          </cell>
          <cell r="P960">
            <v>96.699999999998781</v>
          </cell>
          <cell r="Q960">
            <v>1.1009</v>
          </cell>
          <cell r="R960">
            <v>1.1009</v>
          </cell>
          <cell r="S960">
            <v>1.1188</v>
          </cell>
          <cell r="T960">
            <v>1.1247</v>
          </cell>
          <cell r="U960">
            <v>1.1274999999999999</v>
          </cell>
          <cell r="V960">
            <v>1.1247</v>
          </cell>
          <cell r="W960">
            <v>1.1247</v>
          </cell>
          <cell r="X960">
            <v>1</v>
          </cell>
          <cell r="Y960">
            <v>1.0067999999999999</v>
          </cell>
          <cell r="Z960">
            <v>1.0067999999999999</v>
          </cell>
          <cell r="AA960">
            <v>1.0316000000000001</v>
          </cell>
          <cell r="AB960">
            <v>1.0731999999999999</v>
          </cell>
          <cell r="AC960">
            <v>1.0316000000000001</v>
          </cell>
          <cell r="AD960">
            <v>1.0316000000000001</v>
          </cell>
        </row>
        <row r="961">
          <cell r="O961">
            <v>96.78999999999877</v>
          </cell>
          <cell r="P961">
            <v>96.799999999998775</v>
          </cell>
          <cell r="Q961">
            <v>1.1004</v>
          </cell>
          <cell r="R961">
            <v>1.1004</v>
          </cell>
          <cell r="S961">
            <v>1.1184000000000001</v>
          </cell>
          <cell r="T961">
            <v>1.1242000000000001</v>
          </cell>
          <cell r="U961">
            <v>1.127</v>
          </cell>
          <cell r="V961">
            <v>1.1242000000000001</v>
          </cell>
          <cell r="W961">
            <v>1.1242000000000001</v>
          </cell>
          <cell r="X961">
            <v>1</v>
          </cell>
          <cell r="Y961">
            <v>1.0066999999999999</v>
          </cell>
          <cell r="Z961">
            <v>1.0066999999999999</v>
          </cell>
          <cell r="AA961">
            <v>1.0313000000000001</v>
          </cell>
          <cell r="AB961">
            <v>1.0728</v>
          </cell>
          <cell r="AC961">
            <v>1.0313000000000001</v>
          </cell>
          <cell r="AD961">
            <v>1.0313000000000001</v>
          </cell>
        </row>
        <row r="962">
          <cell r="O962">
            <v>96.889999999998764</v>
          </cell>
          <cell r="P962">
            <v>96.899999999998769</v>
          </cell>
          <cell r="Q962">
            <v>1.1000000000000001</v>
          </cell>
          <cell r="R962">
            <v>1.1000000000000001</v>
          </cell>
          <cell r="S962">
            <v>1.1178999999999999</v>
          </cell>
          <cell r="T962">
            <v>1.1237999999999999</v>
          </cell>
          <cell r="U962">
            <v>1.1265000000000001</v>
          </cell>
          <cell r="V962">
            <v>1.1237999999999999</v>
          </cell>
          <cell r="W962">
            <v>1.1237999999999999</v>
          </cell>
          <cell r="X962">
            <v>1</v>
          </cell>
          <cell r="Y962">
            <v>1.0065999999999999</v>
          </cell>
          <cell r="Z962">
            <v>1.0065999999999999</v>
          </cell>
          <cell r="AA962">
            <v>1.0310999999999999</v>
          </cell>
          <cell r="AB962">
            <v>1.0725</v>
          </cell>
          <cell r="AC962">
            <v>1.0310999999999999</v>
          </cell>
          <cell r="AD962">
            <v>1.0310999999999999</v>
          </cell>
        </row>
        <row r="963">
          <cell r="O963">
            <v>96.989999999998759</v>
          </cell>
          <cell r="P963">
            <v>96.999999999998764</v>
          </cell>
          <cell r="Q963">
            <v>1.0994999999999999</v>
          </cell>
          <cell r="R963">
            <v>1.0994999999999999</v>
          </cell>
          <cell r="S963">
            <v>1.1173999999999999</v>
          </cell>
          <cell r="T963">
            <v>1.1233</v>
          </cell>
          <cell r="U963">
            <v>1.1259999999999999</v>
          </cell>
          <cell r="V963">
            <v>1.1233</v>
          </cell>
          <cell r="W963">
            <v>1.1233</v>
          </cell>
          <cell r="X963">
            <v>1</v>
          </cell>
          <cell r="Y963">
            <v>1.0064</v>
          </cell>
          <cell r="Z963">
            <v>1.0064</v>
          </cell>
          <cell r="AA963">
            <v>1.0307999999999999</v>
          </cell>
          <cell r="AB963">
            <v>1.0721000000000001</v>
          </cell>
          <cell r="AC963">
            <v>1.0307999999999999</v>
          </cell>
          <cell r="AD963">
            <v>1.0307999999999999</v>
          </cell>
        </row>
        <row r="964">
          <cell r="O964">
            <v>97.089999999998753</v>
          </cell>
          <cell r="P964">
            <v>97.099999999998758</v>
          </cell>
          <cell r="Q964">
            <v>1.0991</v>
          </cell>
          <cell r="R964">
            <v>1.0991</v>
          </cell>
          <cell r="S964">
            <v>1.117</v>
          </cell>
          <cell r="T964">
            <v>1.1229</v>
          </cell>
          <cell r="U964">
            <v>1.1255999999999999</v>
          </cell>
          <cell r="V964">
            <v>1.1229</v>
          </cell>
          <cell r="W964">
            <v>1.1229</v>
          </cell>
          <cell r="X964">
            <v>1</v>
          </cell>
          <cell r="Y964">
            <v>1.0063</v>
          </cell>
          <cell r="Z964">
            <v>1.0063</v>
          </cell>
          <cell r="AA964">
            <v>1.0306</v>
          </cell>
          <cell r="AB964">
            <v>1.0717000000000001</v>
          </cell>
          <cell r="AC964">
            <v>1.0306</v>
          </cell>
          <cell r="AD964">
            <v>1.0306</v>
          </cell>
        </row>
        <row r="965">
          <cell r="O965">
            <v>97.189999999998747</v>
          </cell>
          <cell r="P965">
            <v>97.199999999998752</v>
          </cell>
          <cell r="Q965">
            <v>1.0986</v>
          </cell>
          <cell r="R965">
            <v>1.0986</v>
          </cell>
          <cell r="S965">
            <v>1.1165</v>
          </cell>
          <cell r="T965">
            <v>1.1224000000000001</v>
          </cell>
          <cell r="U965">
            <v>1.1251</v>
          </cell>
          <cell r="V965">
            <v>1.1224000000000001</v>
          </cell>
          <cell r="W965">
            <v>1.1224000000000001</v>
          </cell>
          <cell r="X965">
            <v>1</v>
          </cell>
          <cell r="Y965">
            <v>1.0062</v>
          </cell>
          <cell r="Z965">
            <v>1.0062</v>
          </cell>
          <cell r="AA965">
            <v>1.0303</v>
          </cell>
          <cell r="AB965">
            <v>1.0713999999999999</v>
          </cell>
          <cell r="AC965">
            <v>1.0303</v>
          </cell>
          <cell r="AD965">
            <v>1.0303</v>
          </cell>
        </row>
        <row r="966">
          <cell r="O966">
            <v>97.289999999998741</v>
          </cell>
          <cell r="P966">
            <v>97.299999999998747</v>
          </cell>
          <cell r="Q966">
            <v>1.0982000000000001</v>
          </cell>
          <cell r="R966">
            <v>1.0982000000000001</v>
          </cell>
          <cell r="S966">
            <v>1.1160000000000001</v>
          </cell>
          <cell r="T966">
            <v>1.1218999999999999</v>
          </cell>
          <cell r="U966">
            <v>1.1246</v>
          </cell>
          <cell r="V966">
            <v>1.1218999999999999</v>
          </cell>
          <cell r="W966">
            <v>1.1218999999999999</v>
          </cell>
          <cell r="X966">
            <v>1</v>
          </cell>
          <cell r="Y966">
            <v>1.0061</v>
          </cell>
          <cell r="Z966">
            <v>1.0061</v>
          </cell>
          <cell r="AA966">
            <v>1.0301</v>
          </cell>
          <cell r="AB966">
            <v>1.071</v>
          </cell>
          <cell r="AC966">
            <v>1.0301</v>
          </cell>
          <cell r="AD966">
            <v>1.0301</v>
          </cell>
        </row>
        <row r="967">
          <cell r="O967">
            <v>97.389999999998736</v>
          </cell>
          <cell r="P967">
            <v>97.399999999998741</v>
          </cell>
          <cell r="Q967">
            <v>1.0976999999999999</v>
          </cell>
          <cell r="R967">
            <v>1.0976999999999999</v>
          </cell>
          <cell r="S967">
            <v>1.1155999999999999</v>
          </cell>
          <cell r="T967">
            <v>1.1214999999999999</v>
          </cell>
          <cell r="U967">
            <v>1.1242000000000001</v>
          </cell>
          <cell r="V967">
            <v>1.1214999999999999</v>
          </cell>
          <cell r="W967">
            <v>1.1214999999999999</v>
          </cell>
          <cell r="X967">
            <v>1</v>
          </cell>
          <cell r="Y967">
            <v>1.0059</v>
          </cell>
          <cell r="Z967">
            <v>1.0059</v>
          </cell>
          <cell r="AA967">
            <v>1.0298</v>
          </cell>
          <cell r="AB967">
            <v>1.0707</v>
          </cell>
          <cell r="AC967">
            <v>1.0298</v>
          </cell>
          <cell r="AD967">
            <v>1.0298</v>
          </cell>
        </row>
        <row r="968">
          <cell r="O968">
            <v>97.48999999999873</v>
          </cell>
          <cell r="P968">
            <v>97.499999999998735</v>
          </cell>
          <cell r="Q968">
            <v>1.0972999999999999</v>
          </cell>
          <cell r="R968">
            <v>1.0972999999999999</v>
          </cell>
          <cell r="S968">
            <v>1.1151</v>
          </cell>
          <cell r="T968">
            <v>1.121</v>
          </cell>
          <cell r="U968">
            <v>1.1236999999999999</v>
          </cell>
          <cell r="V968">
            <v>1.121</v>
          </cell>
          <cell r="W968">
            <v>1.121</v>
          </cell>
          <cell r="X968">
            <v>1</v>
          </cell>
          <cell r="Y968">
            <v>1.0058</v>
          </cell>
          <cell r="Z968">
            <v>1.0058</v>
          </cell>
          <cell r="AA968">
            <v>1.0296000000000001</v>
          </cell>
          <cell r="AB968">
            <v>1.0703</v>
          </cell>
          <cell r="AC968">
            <v>1.0296000000000001</v>
          </cell>
          <cell r="AD968">
            <v>1.0296000000000001</v>
          </cell>
        </row>
        <row r="969">
          <cell r="O969">
            <v>97.589999999998724</v>
          </cell>
          <cell r="P969">
            <v>97.59999999999873</v>
          </cell>
          <cell r="Q969">
            <v>1.0969</v>
          </cell>
          <cell r="R969">
            <v>1.0969</v>
          </cell>
          <cell r="S969">
            <v>1.1147</v>
          </cell>
          <cell r="T969">
            <v>1.1206</v>
          </cell>
          <cell r="U969">
            <v>1.1233</v>
          </cell>
          <cell r="V969">
            <v>1.1206</v>
          </cell>
          <cell r="W969">
            <v>1.1206</v>
          </cell>
          <cell r="X969">
            <v>1</v>
          </cell>
          <cell r="Y969">
            <v>1.0057</v>
          </cell>
          <cell r="Z969">
            <v>1.0057</v>
          </cell>
          <cell r="AA969">
            <v>1.0293000000000001</v>
          </cell>
          <cell r="AB969">
            <v>1.0699000000000001</v>
          </cell>
          <cell r="AC969">
            <v>1.0293000000000001</v>
          </cell>
          <cell r="AD969">
            <v>1.0293000000000001</v>
          </cell>
        </row>
        <row r="970">
          <cell r="O970">
            <v>97.689999999998719</v>
          </cell>
          <cell r="P970">
            <v>97.699999999998724</v>
          </cell>
          <cell r="Q970">
            <v>1.0964</v>
          </cell>
          <cell r="R970">
            <v>1.0964</v>
          </cell>
          <cell r="S970">
            <v>1.1142000000000001</v>
          </cell>
          <cell r="T970">
            <v>1.1201000000000001</v>
          </cell>
          <cell r="U970">
            <v>1.1228</v>
          </cell>
          <cell r="V970">
            <v>1.1201000000000001</v>
          </cell>
          <cell r="W970">
            <v>1.1201000000000001</v>
          </cell>
          <cell r="X970">
            <v>1</v>
          </cell>
          <cell r="Y970">
            <v>1.0056</v>
          </cell>
          <cell r="Z970">
            <v>1.0056</v>
          </cell>
          <cell r="AA970">
            <v>1.0290999999999999</v>
          </cell>
          <cell r="AB970">
            <v>1.0696000000000001</v>
          </cell>
          <cell r="AC970">
            <v>1.0290999999999999</v>
          </cell>
          <cell r="AD970">
            <v>1.0290999999999999</v>
          </cell>
        </row>
        <row r="971">
          <cell r="O971">
            <v>97.789999999998713</v>
          </cell>
          <cell r="P971">
            <v>97.799999999998718</v>
          </cell>
          <cell r="Q971">
            <v>1.0960000000000001</v>
          </cell>
          <cell r="R971">
            <v>1.0960000000000001</v>
          </cell>
          <cell r="S971">
            <v>1.1136999999999999</v>
          </cell>
          <cell r="T971">
            <v>1.1196999999999999</v>
          </cell>
          <cell r="U971">
            <v>1.1223000000000001</v>
          </cell>
          <cell r="V971">
            <v>1.1196999999999999</v>
          </cell>
          <cell r="W971">
            <v>1.1196999999999999</v>
          </cell>
          <cell r="X971">
            <v>1</v>
          </cell>
          <cell r="Y971">
            <v>1.0055000000000001</v>
          </cell>
          <cell r="Z971">
            <v>1.0055000000000001</v>
          </cell>
          <cell r="AA971">
            <v>1.0287999999999999</v>
          </cell>
          <cell r="AB971">
            <v>1.0691999999999999</v>
          </cell>
          <cell r="AC971">
            <v>1.0287999999999999</v>
          </cell>
          <cell r="AD971">
            <v>1.0287999999999999</v>
          </cell>
        </row>
        <row r="972">
          <cell r="O972">
            <v>97.889999999998707</v>
          </cell>
          <cell r="P972">
            <v>97.899999999998712</v>
          </cell>
          <cell r="Q972">
            <v>1.0955999999999999</v>
          </cell>
          <cell r="R972">
            <v>1.0955999999999999</v>
          </cell>
          <cell r="S972">
            <v>1.1133</v>
          </cell>
          <cell r="T972">
            <v>1.1192</v>
          </cell>
          <cell r="U972">
            <v>1.1218999999999999</v>
          </cell>
          <cell r="V972">
            <v>1.1192</v>
          </cell>
          <cell r="W972">
            <v>1.1192</v>
          </cell>
          <cell r="X972">
            <v>1</v>
          </cell>
          <cell r="Y972">
            <v>1.0054000000000001</v>
          </cell>
          <cell r="Z972">
            <v>1.0054000000000001</v>
          </cell>
          <cell r="AA972">
            <v>1.0286</v>
          </cell>
          <cell r="AB972">
            <v>1.0689</v>
          </cell>
          <cell r="AC972">
            <v>1.0286</v>
          </cell>
          <cell r="AD972">
            <v>1.0286</v>
          </cell>
        </row>
        <row r="973">
          <cell r="O973">
            <v>97.989999999998702</v>
          </cell>
          <cell r="P973">
            <v>97.999999999998707</v>
          </cell>
          <cell r="Q973">
            <v>1.0951</v>
          </cell>
          <cell r="R973">
            <v>1.0951</v>
          </cell>
          <cell r="S973">
            <v>1.1128</v>
          </cell>
          <cell r="T973">
            <v>1.1188</v>
          </cell>
          <cell r="U973">
            <v>1.1214</v>
          </cell>
          <cell r="V973">
            <v>1.1188</v>
          </cell>
          <cell r="W973">
            <v>1.1188</v>
          </cell>
          <cell r="X973">
            <v>1</v>
          </cell>
          <cell r="Y973">
            <v>1.0053000000000001</v>
          </cell>
          <cell r="Z973">
            <v>1.0053000000000001</v>
          </cell>
          <cell r="AA973">
            <v>1.0284</v>
          </cell>
          <cell r="AB973">
            <v>1.0685</v>
          </cell>
          <cell r="AC973">
            <v>1.0284</v>
          </cell>
          <cell r="AD973">
            <v>1.0284</v>
          </cell>
        </row>
        <row r="974">
          <cell r="O974">
            <v>98.089999999998696</v>
          </cell>
          <cell r="P974">
            <v>98.099999999998701</v>
          </cell>
          <cell r="Q974">
            <v>1.0947</v>
          </cell>
          <cell r="R974">
            <v>1.0947</v>
          </cell>
          <cell r="S974">
            <v>1.1124000000000001</v>
          </cell>
          <cell r="T974">
            <v>1.1183000000000001</v>
          </cell>
          <cell r="U974">
            <v>1.121</v>
          </cell>
          <cell r="V974">
            <v>1.1183000000000001</v>
          </cell>
          <cell r="W974">
            <v>1.1183000000000001</v>
          </cell>
          <cell r="X974">
            <v>1</v>
          </cell>
          <cell r="Y974">
            <v>1.0051000000000001</v>
          </cell>
          <cell r="Z974">
            <v>1.0051000000000001</v>
          </cell>
          <cell r="AA974">
            <v>1.0281</v>
          </cell>
          <cell r="AB974">
            <v>1.0682</v>
          </cell>
          <cell r="AC974">
            <v>1.0281</v>
          </cell>
          <cell r="AD974">
            <v>1.0281</v>
          </cell>
        </row>
        <row r="975">
          <cell r="O975">
            <v>98.18999999999869</v>
          </cell>
          <cell r="P975">
            <v>98.199999999998695</v>
          </cell>
          <cell r="Q975">
            <v>1.0943000000000001</v>
          </cell>
          <cell r="R975">
            <v>1.0943000000000001</v>
          </cell>
          <cell r="S975">
            <v>1.1119000000000001</v>
          </cell>
          <cell r="T975">
            <v>1.1178999999999999</v>
          </cell>
          <cell r="U975">
            <v>1.1205000000000001</v>
          </cell>
          <cell r="V975">
            <v>1.1178999999999999</v>
          </cell>
          <cell r="W975">
            <v>1.1178999999999999</v>
          </cell>
          <cell r="X975">
            <v>1</v>
          </cell>
          <cell r="Y975">
            <v>1.0049999999999999</v>
          </cell>
          <cell r="Z975">
            <v>1.0049999999999999</v>
          </cell>
          <cell r="AA975">
            <v>1.0279</v>
          </cell>
          <cell r="AB975">
            <v>1.0678000000000001</v>
          </cell>
          <cell r="AC975">
            <v>1.0279</v>
          </cell>
          <cell r="AD975">
            <v>1.0279</v>
          </cell>
        </row>
        <row r="976">
          <cell r="O976">
            <v>98.289999999998685</v>
          </cell>
          <cell r="P976">
            <v>98.29999999999869</v>
          </cell>
          <cell r="Q976">
            <v>1.0939000000000001</v>
          </cell>
          <cell r="R976">
            <v>1.0939000000000001</v>
          </cell>
          <cell r="S976">
            <v>1.1114999999999999</v>
          </cell>
          <cell r="T976">
            <v>1.1173999999999999</v>
          </cell>
          <cell r="U976">
            <v>1.1201000000000001</v>
          </cell>
          <cell r="V976">
            <v>1.1173999999999999</v>
          </cell>
          <cell r="W976">
            <v>1.1173999999999999</v>
          </cell>
          <cell r="X976">
            <v>1</v>
          </cell>
          <cell r="Y976">
            <v>1.0048999999999999</v>
          </cell>
          <cell r="Z976">
            <v>1.0048999999999999</v>
          </cell>
          <cell r="AA976">
            <v>1.0277000000000001</v>
          </cell>
          <cell r="AB976">
            <v>1.0674999999999999</v>
          </cell>
          <cell r="AC976">
            <v>1.0277000000000001</v>
          </cell>
          <cell r="AD976">
            <v>1.0277000000000001</v>
          </cell>
        </row>
        <row r="977">
          <cell r="O977">
            <v>98.389999999998679</v>
          </cell>
          <cell r="P977">
            <v>98.399999999998684</v>
          </cell>
          <cell r="Q977">
            <v>1.0933999999999999</v>
          </cell>
          <cell r="R977">
            <v>1.0933999999999999</v>
          </cell>
          <cell r="S977">
            <v>1.1111</v>
          </cell>
          <cell r="T977">
            <v>1.117</v>
          </cell>
          <cell r="U977">
            <v>1.1195999999999999</v>
          </cell>
          <cell r="V977">
            <v>1.117</v>
          </cell>
          <cell r="W977">
            <v>1.117</v>
          </cell>
          <cell r="X977">
            <v>1</v>
          </cell>
          <cell r="Y977">
            <v>1.0047999999999999</v>
          </cell>
          <cell r="Z977">
            <v>1.0047999999999999</v>
          </cell>
          <cell r="AA977">
            <v>1.0274000000000001</v>
          </cell>
          <cell r="AB977">
            <v>1.0670999999999999</v>
          </cell>
          <cell r="AC977">
            <v>1.0274000000000001</v>
          </cell>
          <cell r="AD977">
            <v>1.0274000000000001</v>
          </cell>
        </row>
        <row r="978">
          <cell r="O978">
            <v>98.489999999998673</v>
          </cell>
          <cell r="P978">
            <v>98.499999999998678</v>
          </cell>
          <cell r="Q978">
            <v>1.093</v>
          </cell>
          <cell r="R978">
            <v>1.093</v>
          </cell>
          <cell r="S978">
            <v>1.1106</v>
          </cell>
          <cell r="T978">
            <v>1.1166</v>
          </cell>
          <cell r="U978">
            <v>1.1192</v>
          </cell>
          <cell r="V978">
            <v>1.1166</v>
          </cell>
          <cell r="W978">
            <v>1.1166</v>
          </cell>
          <cell r="X978">
            <v>1</v>
          </cell>
          <cell r="Y978">
            <v>1.0046999999999999</v>
          </cell>
          <cell r="Z978">
            <v>1.0046999999999999</v>
          </cell>
          <cell r="AA978">
            <v>1.0271999999999999</v>
          </cell>
          <cell r="AB978">
            <v>1.0668</v>
          </cell>
          <cell r="AC978">
            <v>1.0271999999999999</v>
          </cell>
          <cell r="AD978">
            <v>1.0271999999999999</v>
          </cell>
        </row>
        <row r="979">
          <cell r="O979">
            <v>98.589999999998668</v>
          </cell>
          <cell r="P979">
            <v>98.599999999998673</v>
          </cell>
          <cell r="Q979">
            <v>1.0926</v>
          </cell>
          <cell r="R979">
            <v>1.0926</v>
          </cell>
          <cell r="S979">
            <v>1.1102000000000001</v>
          </cell>
          <cell r="T979">
            <v>1.1161000000000001</v>
          </cell>
          <cell r="U979">
            <v>1.1187</v>
          </cell>
          <cell r="V979">
            <v>1.1161000000000001</v>
          </cell>
          <cell r="W979">
            <v>1.1161000000000001</v>
          </cell>
          <cell r="X979">
            <v>1</v>
          </cell>
          <cell r="Y979">
            <v>1.0045999999999999</v>
          </cell>
          <cell r="Z979">
            <v>1.0045999999999999</v>
          </cell>
          <cell r="AA979">
            <v>1.0269999999999999</v>
          </cell>
          <cell r="AB979">
            <v>1.0664</v>
          </cell>
          <cell r="AC979">
            <v>1.0269999999999999</v>
          </cell>
          <cell r="AD979">
            <v>1.0269999999999999</v>
          </cell>
        </row>
        <row r="980">
          <cell r="O980">
            <v>98.689999999998662</v>
          </cell>
          <cell r="P980">
            <v>98.699999999998667</v>
          </cell>
          <cell r="Q980">
            <v>1.0922000000000001</v>
          </cell>
          <cell r="R980">
            <v>1.0922000000000001</v>
          </cell>
          <cell r="S980">
            <v>1.1096999999999999</v>
          </cell>
          <cell r="T980">
            <v>1.1156999999999999</v>
          </cell>
          <cell r="U980">
            <v>1.1183000000000001</v>
          </cell>
          <cell r="V980">
            <v>1.1156999999999999</v>
          </cell>
          <cell r="W980">
            <v>1.1156999999999999</v>
          </cell>
          <cell r="X980">
            <v>1</v>
          </cell>
          <cell r="Y980">
            <v>1.0044999999999999</v>
          </cell>
          <cell r="Z980">
            <v>1.0044999999999999</v>
          </cell>
          <cell r="AA980">
            <v>1.0266999999999999</v>
          </cell>
          <cell r="AB980">
            <v>1.0661</v>
          </cell>
          <cell r="AC980">
            <v>1.0266999999999999</v>
          </cell>
          <cell r="AD980">
            <v>1.0266999999999999</v>
          </cell>
        </row>
        <row r="981">
          <cell r="O981">
            <v>98.789999999998656</v>
          </cell>
          <cell r="P981">
            <v>98.799999999998661</v>
          </cell>
          <cell r="Q981">
            <v>1.0916999999999999</v>
          </cell>
          <cell r="R981">
            <v>1.0916999999999999</v>
          </cell>
          <cell r="S981">
            <v>1.1093</v>
          </cell>
          <cell r="T981">
            <v>1.1153</v>
          </cell>
          <cell r="U981">
            <v>1.1177999999999999</v>
          </cell>
          <cell r="V981">
            <v>1.1153</v>
          </cell>
          <cell r="W981">
            <v>1.1153</v>
          </cell>
          <cell r="X981">
            <v>1</v>
          </cell>
          <cell r="Y981">
            <v>1.0044</v>
          </cell>
          <cell r="Z981">
            <v>1.0044</v>
          </cell>
          <cell r="AA981">
            <v>1.0265</v>
          </cell>
          <cell r="AB981">
            <v>1.0658000000000001</v>
          </cell>
          <cell r="AC981">
            <v>1.0265</v>
          </cell>
          <cell r="AD981">
            <v>1.0265</v>
          </cell>
        </row>
        <row r="982">
          <cell r="O982">
            <v>98.889999999998651</v>
          </cell>
          <cell r="P982">
            <v>98.899999999998656</v>
          </cell>
          <cell r="Q982">
            <v>1.0912999999999999</v>
          </cell>
          <cell r="R982">
            <v>1.0912999999999999</v>
          </cell>
          <cell r="S982">
            <v>1.1089</v>
          </cell>
          <cell r="T982">
            <v>1.1148</v>
          </cell>
          <cell r="U982">
            <v>1.1173999999999999</v>
          </cell>
          <cell r="V982">
            <v>1.1148</v>
          </cell>
          <cell r="W982">
            <v>1.1148</v>
          </cell>
          <cell r="X982">
            <v>1</v>
          </cell>
          <cell r="Y982">
            <v>1.0043</v>
          </cell>
          <cell r="Z982">
            <v>1.0043</v>
          </cell>
          <cell r="AA982">
            <v>1.0263</v>
          </cell>
          <cell r="AB982">
            <v>1.0653999999999999</v>
          </cell>
          <cell r="AC982">
            <v>1.0263</v>
          </cell>
          <cell r="AD982">
            <v>1.0263</v>
          </cell>
        </row>
        <row r="983">
          <cell r="O983">
            <v>98.989999999998645</v>
          </cell>
          <cell r="P983">
            <v>98.99999999999865</v>
          </cell>
          <cell r="Q983">
            <v>1.0909</v>
          </cell>
          <cell r="R983">
            <v>1.0909</v>
          </cell>
          <cell r="S983">
            <v>1.1084000000000001</v>
          </cell>
          <cell r="T983">
            <v>1.1144000000000001</v>
          </cell>
          <cell r="U983">
            <v>1.1169</v>
          </cell>
          <cell r="V983">
            <v>1.1144000000000001</v>
          </cell>
          <cell r="W983">
            <v>1.1144000000000001</v>
          </cell>
          <cell r="X983">
            <v>1</v>
          </cell>
          <cell r="Y983">
            <v>1.0042</v>
          </cell>
          <cell r="Z983">
            <v>1.0042</v>
          </cell>
          <cell r="AA983">
            <v>1.026</v>
          </cell>
          <cell r="AB983">
            <v>1.0650999999999999</v>
          </cell>
          <cell r="AC983">
            <v>1.026</v>
          </cell>
          <cell r="AD983">
            <v>1.026</v>
          </cell>
        </row>
        <row r="984">
          <cell r="O984">
            <v>99.089999999998639</v>
          </cell>
          <cell r="P984">
            <v>99.099999999998644</v>
          </cell>
          <cell r="Q984">
            <v>1.0905</v>
          </cell>
          <cell r="R984">
            <v>1.0905</v>
          </cell>
          <cell r="S984">
            <v>1.1080000000000001</v>
          </cell>
          <cell r="T984">
            <v>1.1140000000000001</v>
          </cell>
          <cell r="U984">
            <v>1.1165</v>
          </cell>
          <cell r="V984">
            <v>1.1140000000000001</v>
          </cell>
          <cell r="W984">
            <v>1.1140000000000001</v>
          </cell>
          <cell r="X984">
            <v>1</v>
          </cell>
          <cell r="Y984">
            <v>1.0041</v>
          </cell>
          <cell r="Z984">
            <v>1.0041</v>
          </cell>
          <cell r="AA984">
            <v>1.0258</v>
          </cell>
          <cell r="AB984">
            <v>1.0648</v>
          </cell>
          <cell r="AC984">
            <v>1.0258</v>
          </cell>
          <cell r="AD984">
            <v>1.0258</v>
          </cell>
        </row>
        <row r="985">
          <cell r="O985">
            <v>99.189999999998633</v>
          </cell>
          <cell r="P985">
            <v>99.199999999998639</v>
          </cell>
          <cell r="Q985">
            <v>1.0901000000000001</v>
          </cell>
          <cell r="R985">
            <v>1.0901000000000001</v>
          </cell>
          <cell r="S985">
            <v>1.1074999999999999</v>
          </cell>
          <cell r="T985">
            <v>1.1134999999999999</v>
          </cell>
          <cell r="U985">
            <v>1.1161000000000001</v>
          </cell>
          <cell r="V985">
            <v>1.1134999999999999</v>
          </cell>
          <cell r="W985">
            <v>1.1134999999999999</v>
          </cell>
          <cell r="X985">
            <v>1</v>
          </cell>
          <cell r="Y985">
            <v>1.004</v>
          </cell>
          <cell r="Z985">
            <v>1.004</v>
          </cell>
          <cell r="AA985">
            <v>1.0256000000000001</v>
          </cell>
          <cell r="AB985">
            <v>1.0644</v>
          </cell>
          <cell r="AC985">
            <v>1.0256000000000001</v>
          </cell>
          <cell r="AD985">
            <v>1.0256000000000001</v>
          </cell>
        </row>
        <row r="986">
          <cell r="O986">
            <v>99.289999999998628</v>
          </cell>
          <cell r="P986">
            <v>99.299999999998633</v>
          </cell>
          <cell r="Q986">
            <v>1.0896999999999999</v>
          </cell>
          <cell r="R986">
            <v>1.0896999999999999</v>
          </cell>
          <cell r="S986">
            <v>1.1071</v>
          </cell>
          <cell r="T986">
            <v>1.1131</v>
          </cell>
          <cell r="U986">
            <v>1.1155999999999999</v>
          </cell>
          <cell r="V986">
            <v>1.1131</v>
          </cell>
          <cell r="W986">
            <v>1.1131</v>
          </cell>
          <cell r="X986">
            <v>1</v>
          </cell>
          <cell r="Y986">
            <v>1.0039</v>
          </cell>
          <cell r="Z986">
            <v>1.0039</v>
          </cell>
          <cell r="AA986">
            <v>1.0254000000000001</v>
          </cell>
          <cell r="AB986">
            <v>1.0641</v>
          </cell>
          <cell r="AC986">
            <v>1.0254000000000001</v>
          </cell>
          <cell r="AD986">
            <v>1.0254000000000001</v>
          </cell>
        </row>
        <row r="987">
          <cell r="O987">
            <v>99.389999999998622</v>
          </cell>
          <cell r="P987">
            <v>99.399999999998627</v>
          </cell>
          <cell r="Q987">
            <v>1.0892999999999999</v>
          </cell>
          <cell r="R987">
            <v>1.0892999999999999</v>
          </cell>
          <cell r="S987">
            <v>1.1067</v>
          </cell>
          <cell r="T987">
            <v>1.1127</v>
          </cell>
          <cell r="U987">
            <v>1.1152</v>
          </cell>
          <cell r="V987">
            <v>1.1127</v>
          </cell>
          <cell r="W987">
            <v>1.1127</v>
          </cell>
          <cell r="X987">
            <v>1</v>
          </cell>
          <cell r="Y987">
            <v>1.0038</v>
          </cell>
          <cell r="Z987">
            <v>1.0038</v>
          </cell>
          <cell r="AA987">
            <v>1.0251999999999999</v>
          </cell>
          <cell r="AB987">
            <v>1.0637000000000001</v>
          </cell>
          <cell r="AC987">
            <v>1.0251999999999999</v>
          </cell>
          <cell r="AD987">
            <v>1.0251999999999999</v>
          </cell>
        </row>
        <row r="988">
          <cell r="O988">
            <v>99.489999999998616</v>
          </cell>
          <cell r="P988">
            <v>99.499999999998622</v>
          </cell>
          <cell r="Q988">
            <v>1.0889</v>
          </cell>
          <cell r="R988">
            <v>1.0889</v>
          </cell>
          <cell r="S988">
            <v>1.1063000000000001</v>
          </cell>
          <cell r="T988">
            <v>1.1122000000000001</v>
          </cell>
          <cell r="U988">
            <v>1.1148</v>
          </cell>
          <cell r="V988">
            <v>1.1122000000000001</v>
          </cell>
          <cell r="W988">
            <v>1.1122000000000001</v>
          </cell>
          <cell r="X988">
            <v>1</v>
          </cell>
          <cell r="Y988">
            <v>1.0037</v>
          </cell>
          <cell r="Z988">
            <v>1.0037</v>
          </cell>
          <cell r="AA988">
            <v>1.0248999999999999</v>
          </cell>
          <cell r="AB988">
            <v>1.0633999999999999</v>
          </cell>
          <cell r="AC988">
            <v>1.0248999999999999</v>
          </cell>
          <cell r="AD988">
            <v>1.0248999999999999</v>
          </cell>
        </row>
        <row r="989">
          <cell r="O989">
            <v>99.589999999998611</v>
          </cell>
          <cell r="P989">
            <v>99.599999999998616</v>
          </cell>
          <cell r="Q989">
            <v>1.0884</v>
          </cell>
          <cell r="R989">
            <v>1.0884</v>
          </cell>
          <cell r="S989">
            <v>1.1057999999999999</v>
          </cell>
          <cell r="T989">
            <v>1.1117999999999999</v>
          </cell>
          <cell r="U989">
            <v>1.1143000000000001</v>
          </cell>
          <cell r="V989">
            <v>1.1117999999999999</v>
          </cell>
          <cell r="W989">
            <v>1.1117999999999999</v>
          </cell>
          <cell r="X989">
            <v>1</v>
          </cell>
          <cell r="Y989">
            <v>1.0036</v>
          </cell>
          <cell r="Z989">
            <v>1.0036</v>
          </cell>
          <cell r="AA989">
            <v>1.0246999999999999</v>
          </cell>
          <cell r="AB989">
            <v>1.0630999999999999</v>
          </cell>
          <cell r="AC989">
            <v>1.0246999999999999</v>
          </cell>
          <cell r="AD989">
            <v>1.0246999999999999</v>
          </cell>
        </row>
        <row r="990">
          <cell r="O990">
            <v>99.689999999998605</v>
          </cell>
          <cell r="P990">
            <v>99.69999999999861</v>
          </cell>
          <cell r="Q990">
            <v>1.0880000000000001</v>
          </cell>
          <cell r="R990">
            <v>1.0880000000000001</v>
          </cell>
          <cell r="S990">
            <v>1.1053999999999999</v>
          </cell>
          <cell r="T990">
            <v>1.1113999999999999</v>
          </cell>
          <cell r="U990">
            <v>1.1138999999999999</v>
          </cell>
          <cell r="V990">
            <v>1.1113999999999999</v>
          </cell>
          <cell r="W990">
            <v>1.1113999999999999</v>
          </cell>
          <cell r="X990">
            <v>1</v>
          </cell>
          <cell r="Y990">
            <v>1.0035000000000001</v>
          </cell>
          <cell r="Z990">
            <v>1.0035000000000001</v>
          </cell>
          <cell r="AA990">
            <v>1.0245</v>
          </cell>
          <cell r="AB990">
            <v>1.0628</v>
          </cell>
          <cell r="AC990">
            <v>1.0245</v>
          </cell>
          <cell r="AD990">
            <v>1.0245</v>
          </cell>
        </row>
        <row r="991">
          <cell r="O991">
            <v>99.789999999998599</v>
          </cell>
          <cell r="P991">
            <v>99.799999999998604</v>
          </cell>
          <cell r="Q991">
            <v>1.0875999999999999</v>
          </cell>
          <cell r="R991">
            <v>1.0875999999999999</v>
          </cell>
          <cell r="S991">
            <v>1.105</v>
          </cell>
          <cell r="T991">
            <v>1.111</v>
          </cell>
          <cell r="U991">
            <v>1.1134999999999999</v>
          </cell>
          <cell r="V991">
            <v>1.111</v>
          </cell>
          <cell r="W991">
            <v>1.111</v>
          </cell>
          <cell r="X991">
            <v>1</v>
          </cell>
          <cell r="Y991">
            <v>1.0034000000000001</v>
          </cell>
          <cell r="Z991">
            <v>1.0034000000000001</v>
          </cell>
          <cell r="AA991">
            <v>1.0243</v>
          </cell>
          <cell r="AB991">
            <v>1.0624</v>
          </cell>
          <cell r="AC991">
            <v>1.0243</v>
          </cell>
          <cell r="AD991">
            <v>1.0243</v>
          </cell>
        </row>
        <row r="992">
          <cell r="O992">
            <v>99.889999999998594</v>
          </cell>
          <cell r="P992">
            <v>99.899999999998599</v>
          </cell>
          <cell r="Q992">
            <v>1.0871999999999999</v>
          </cell>
          <cell r="R992">
            <v>1.0871999999999999</v>
          </cell>
          <cell r="S992">
            <v>1.1046</v>
          </cell>
          <cell r="T992">
            <v>1.1105</v>
          </cell>
          <cell r="U992">
            <v>1.113</v>
          </cell>
          <cell r="V992">
            <v>1.1105</v>
          </cell>
          <cell r="W992">
            <v>1.1105</v>
          </cell>
          <cell r="X992">
            <v>1</v>
          </cell>
          <cell r="Y992">
            <v>1.0034000000000001</v>
          </cell>
          <cell r="Z992">
            <v>1.0034000000000001</v>
          </cell>
          <cell r="AA992">
            <v>1.0241</v>
          </cell>
          <cell r="AB992">
            <v>1.0621</v>
          </cell>
          <cell r="AC992">
            <v>1.0241</v>
          </cell>
          <cell r="AD992">
            <v>1.0241</v>
          </cell>
        </row>
        <row r="993">
          <cell r="O993">
            <v>99.989999999998588</v>
          </cell>
          <cell r="P993">
            <v>99.999999999998593</v>
          </cell>
          <cell r="Q993">
            <v>1.0868</v>
          </cell>
          <cell r="R993">
            <v>1.0868</v>
          </cell>
          <cell r="S993">
            <v>1.1041000000000001</v>
          </cell>
          <cell r="T993">
            <v>1.1101000000000001</v>
          </cell>
          <cell r="U993">
            <v>1.1126</v>
          </cell>
          <cell r="V993">
            <v>1.1101000000000001</v>
          </cell>
          <cell r="W993">
            <v>1.1101000000000001</v>
          </cell>
          <cell r="X993">
            <v>1</v>
          </cell>
          <cell r="Y993">
            <v>1.0033000000000001</v>
          </cell>
          <cell r="Z993">
            <v>1.0033000000000001</v>
          </cell>
          <cell r="AA993">
            <v>1.0239</v>
          </cell>
          <cell r="AB993">
            <v>1.0618000000000001</v>
          </cell>
          <cell r="AC993">
            <v>1.0239</v>
          </cell>
          <cell r="AD993">
            <v>1.0239</v>
          </cell>
        </row>
        <row r="994">
          <cell r="O994">
            <v>100.08999999999858</v>
          </cell>
          <cell r="P994">
            <v>100.09999999999859</v>
          </cell>
          <cell r="Q994">
            <v>1.0864</v>
          </cell>
          <cell r="R994">
            <v>1.0864</v>
          </cell>
          <cell r="S994">
            <v>1.1036999999999999</v>
          </cell>
          <cell r="T994">
            <v>1.1096999999999999</v>
          </cell>
          <cell r="U994">
            <v>1.1122000000000001</v>
          </cell>
          <cell r="V994">
            <v>1.1096999999999999</v>
          </cell>
          <cell r="W994">
            <v>1.1096999999999999</v>
          </cell>
          <cell r="X994">
            <v>1</v>
          </cell>
          <cell r="Y994">
            <v>1.0032000000000001</v>
          </cell>
          <cell r="Z994">
            <v>1.0032000000000001</v>
          </cell>
          <cell r="AA994">
            <v>1.0236000000000001</v>
          </cell>
          <cell r="AB994">
            <v>1.0615000000000001</v>
          </cell>
          <cell r="AC994">
            <v>1.0236000000000001</v>
          </cell>
          <cell r="AD994">
            <v>1.0236000000000001</v>
          </cell>
        </row>
        <row r="995">
          <cell r="O995">
            <v>100.18999999999858</v>
          </cell>
          <cell r="P995">
            <v>100.19999999999858</v>
          </cell>
          <cell r="Q995">
            <v>1.0860000000000001</v>
          </cell>
          <cell r="R995">
            <v>1.0860000000000001</v>
          </cell>
          <cell r="S995">
            <v>1.1032999999999999</v>
          </cell>
          <cell r="T995">
            <v>1.1093</v>
          </cell>
          <cell r="U995">
            <v>1.1117999999999999</v>
          </cell>
          <cell r="V995">
            <v>1.1093</v>
          </cell>
          <cell r="W995">
            <v>1.1093</v>
          </cell>
          <cell r="X995">
            <v>1</v>
          </cell>
          <cell r="Y995">
            <v>1.0031000000000001</v>
          </cell>
          <cell r="Z995">
            <v>1.0031000000000001</v>
          </cell>
          <cell r="AA995">
            <v>1.0234000000000001</v>
          </cell>
          <cell r="AB995">
            <v>1.0610999999999999</v>
          </cell>
          <cell r="AC995">
            <v>1.0234000000000001</v>
          </cell>
          <cell r="AD995">
            <v>1.0234000000000001</v>
          </cell>
        </row>
        <row r="996">
          <cell r="O996">
            <v>100.28999999999857</v>
          </cell>
          <cell r="P996">
            <v>100.29999999999858</v>
          </cell>
          <cell r="Q996">
            <v>1.0855999999999999</v>
          </cell>
          <cell r="R996">
            <v>1.0855999999999999</v>
          </cell>
          <cell r="S996">
            <v>1.1029</v>
          </cell>
          <cell r="T996">
            <v>1.1089</v>
          </cell>
          <cell r="U996">
            <v>1.1113</v>
          </cell>
          <cell r="V996">
            <v>1.1089</v>
          </cell>
          <cell r="W996">
            <v>1.1089</v>
          </cell>
          <cell r="X996">
            <v>1</v>
          </cell>
          <cell r="Y996">
            <v>1.0029999999999999</v>
          </cell>
          <cell r="Z996">
            <v>1.0029999999999999</v>
          </cell>
          <cell r="AA996">
            <v>1.0232000000000001</v>
          </cell>
          <cell r="AB996">
            <v>1.0608</v>
          </cell>
          <cell r="AC996">
            <v>1.0232000000000001</v>
          </cell>
          <cell r="AD996">
            <v>1.0232000000000001</v>
          </cell>
        </row>
        <row r="997">
          <cell r="O997">
            <v>100.38999999999857</v>
          </cell>
          <cell r="P997">
            <v>100.39999999999857</v>
          </cell>
          <cell r="Q997">
            <v>1.0851999999999999</v>
          </cell>
          <cell r="R997">
            <v>1.0851999999999999</v>
          </cell>
          <cell r="S997">
            <v>1.1025</v>
          </cell>
          <cell r="T997">
            <v>1.1085</v>
          </cell>
          <cell r="U997">
            <v>1.1109</v>
          </cell>
          <cell r="V997">
            <v>1.1085</v>
          </cell>
          <cell r="W997">
            <v>1.1085</v>
          </cell>
          <cell r="X997">
            <v>1</v>
          </cell>
          <cell r="Y997">
            <v>1.0028999999999999</v>
          </cell>
          <cell r="Z997">
            <v>1.0028999999999999</v>
          </cell>
          <cell r="AA997">
            <v>1.0229999999999999</v>
          </cell>
          <cell r="AB997">
            <v>1.0605</v>
          </cell>
          <cell r="AC997">
            <v>1.0229999999999999</v>
          </cell>
          <cell r="AD997">
            <v>1.0229999999999999</v>
          </cell>
        </row>
        <row r="998">
          <cell r="O998">
            <v>100.48999999999856</v>
          </cell>
          <cell r="P998">
            <v>100.49999999999856</v>
          </cell>
          <cell r="Q998">
            <v>1.0848</v>
          </cell>
          <cell r="R998">
            <v>1.0848</v>
          </cell>
          <cell r="S998">
            <v>1.1020000000000001</v>
          </cell>
          <cell r="T998">
            <v>1.1081000000000001</v>
          </cell>
          <cell r="U998">
            <v>1.1105</v>
          </cell>
          <cell r="V998">
            <v>1.1081000000000001</v>
          </cell>
          <cell r="W998">
            <v>1.1081000000000001</v>
          </cell>
          <cell r="X998">
            <v>1</v>
          </cell>
          <cell r="Y998">
            <v>1.0027999999999999</v>
          </cell>
          <cell r="Z998">
            <v>1.0027999999999999</v>
          </cell>
          <cell r="AA998">
            <v>1.0227999999999999</v>
          </cell>
          <cell r="AB998">
            <v>1.0602</v>
          </cell>
          <cell r="AC998">
            <v>1.0227999999999999</v>
          </cell>
          <cell r="AD998">
            <v>1.0227999999999999</v>
          </cell>
        </row>
        <row r="999">
          <cell r="O999">
            <v>100.58999999999855</v>
          </cell>
          <cell r="P999">
            <v>100.59999999999856</v>
          </cell>
          <cell r="Q999">
            <v>1.0845</v>
          </cell>
          <cell r="R999">
            <v>1.0845</v>
          </cell>
          <cell r="S999">
            <v>1.1015999999999999</v>
          </cell>
          <cell r="T999">
            <v>1.1075999999999999</v>
          </cell>
          <cell r="U999">
            <v>1.1101000000000001</v>
          </cell>
          <cell r="V999">
            <v>1.1075999999999999</v>
          </cell>
          <cell r="W999">
            <v>1.1075999999999999</v>
          </cell>
          <cell r="X999">
            <v>1</v>
          </cell>
          <cell r="Y999">
            <v>1.0027999999999999</v>
          </cell>
          <cell r="Z999">
            <v>1.0027999999999999</v>
          </cell>
          <cell r="AA999">
            <v>1.0226</v>
          </cell>
          <cell r="AB999">
            <v>1.0599000000000001</v>
          </cell>
          <cell r="AC999">
            <v>1.0226</v>
          </cell>
          <cell r="AD999">
            <v>1.0226</v>
          </cell>
        </row>
        <row r="1000">
          <cell r="O1000">
            <v>100.68999999999855</v>
          </cell>
          <cell r="P1000">
            <v>100.69999999999855</v>
          </cell>
          <cell r="Q1000">
            <v>1.0841000000000001</v>
          </cell>
          <cell r="R1000">
            <v>1.0841000000000001</v>
          </cell>
          <cell r="S1000">
            <v>1.1012</v>
          </cell>
          <cell r="T1000">
            <v>1.1072</v>
          </cell>
          <cell r="U1000">
            <v>1.1095999999999999</v>
          </cell>
          <cell r="V1000">
            <v>1.1072</v>
          </cell>
          <cell r="W1000">
            <v>1.1072</v>
          </cell>
          <cell r="X1000">
            <v>1</v>
          </cell>
          <cell r="Y1000">
            <v>1.0026999999999999</v>
          </cell>
          <cell r="Z1000">
            <v>1.0026999999999999</v>
          </cell>
          <cell r="AA1000">
            <v>1.0224</v>
          </cell>
          <cell r="AB1000">
            <v>1.0595000000000001</v>
          </cell>
          <cell r="AC1000">
            <v>1.0224</v>
          </cell>
          <cell r="AD1000">
            <v>1.0224</v>
          </cell>
        </row>
        <row r="1001">
          <cell r="O1001">
            <v>100.78999999999854</v>
          </cell>
          <cell r="P1001">
            <v>100.79999999999855</v>
          </cell>
          <cell r="Q1001">
            <v>1.0837000000000001</v>
          </cell>
          <cell r="R1001">
            <v>1.0837000000000001</v>
          </cell>
          <cell r="S1001">
            <v>1.1008</v>
          </cell>
          <cell r="T1001">
            <v>1.1068</v>
          </cell>
          <cell r="U1001">
            <v>1.1092</v>
          </cell>
          <cell r="V1001">
            <v>1.1068</v>
          </cell>
          <cell r="W1001">
            <v>1.1068</v>
          </cell>
          <cell r="X1001">
            <v>1</v>
          </cell>
          <cell r="Y1001">
            <v>1.0025999999999999</v>
          </cell>
          <cell r="Z1001">
            <v>1.0025999999999999</v>
          </cell>
          <cell r="AA1001">
            <v>1.0222</v>
          </cell>
          <cell r="AB1001">
            <v>1.0591999999999999</v>
          </cell>
          <cell r="AC1001">
            <v>1.0222</v>
          </cell>
          <cell r="AD1001">
            <v>1.0222</v>
          </cell>
        </row>
        <row r="1002">
          <cell r="O1002">
            <v>100.88999999999854</v>
          </cell>
          <cell r="P1002">
            <v>100.89999999999854</v>
          </cell>
          <cell r="Q1002">
            <v>1.0832999999999999</v>
          </cell>
          <cell r="R1002">
            <v>1.0832999999999999</v>
          </cell>
          <cell r="S1002">
            <v>1.1004</v>
          </cell>
          <cell r="T1002">
            <v>1.1064000000000001</v>
          </cell>
          <cell r="U1002">
            <v>1.1088</v>
          </cell>
          <cell r="V1002">
            <v>1.1064000000000001</v>
          </cell>
          <cell r="W1002">
            <v>1.1064000000000001</v>
          </cell>
          <cell r="X1002">
            <v>1</v>
          </cell>
          <cell r="Y1002">
            <v>1.0024999999999999</v>
          </cell>
          <cell r="Z1002">
            <v>1.0024999999999999</v>
          </cell>
          <cell r="AA1002">
            <v>1.022</v>
          </cell>
          <cell r="AB1002">
            <v>1.0589</v>
          </cell>
          <cell r="AC1002">
            <v>1.022</v>
          </cell>
          <cell r="AD1002">
            <v>1.022</v>
          </cell>
        </row>
        <row r="1003">
          <cell r="O1003">
            <v>100.98999999999853</v>
          </cell>
          <cell r="P1003">
            <v>100.99999999999854</v>
          </cell>
          <cell r="Q1003">
            <v>1.0829</v>
          </cell>
          <cell r="R1003">
            <v>1.0829</v>
          </cell>
          <cell r="S1003">
            <v>1.1000000000000001</v>
          </cell>
          <cell r="T1003">
            <v>1.1060000000000001</v>
          </cell>
          <cell r="U1003">
            <v>1.1084000000000001</v>
          </cell>
          <cell r="V1003">
            <v>1.1060000000000001</v>
          </cell>
          <cell r="W1003">
            <v>1.1060000000000001</v>
          </cell>
          <cell r="X1003">
            <v>1</v>
          </cell>
          <cell r="Y1003">
            <v>1.0024999999999999</v>
          </cell>
          <cell r="Z1003">
            <v>1.0024999999999999</v>
          </cell>
          <cell r="AA1003">
            <v>1.0218</v>
          </cell>
          <cell r="AB1003">
            <v>1.0586</v>
          </cell>
          <cell r="AC1003">
            <v>1.0218</v>
          </cell>
          <cell r="AD1003">
            <v>1.0218</v>
          </cell>
        </row>
        <row r="1004">
          <cell r="O1004">
            <v>101.08999999999853</v>
          </cell>
          <cell r="P1004">
            <v>101.09999999999853</v>
          </cell>
          <cell r="Q1004">
            <v>1.0825</v>
          </cell>
          <cell r="R1004">
            <v>1.0825</v>
          </cell>
          <cell r="S1004">
            <v>1.0995999999999999</v>
          </cell>
          <cell r="T1004">
            <v>1.1055999999999999</v>
          </cell>
          <cell r="U1004">
            <v>1.1080000000000001</v>
          </cell>
          <cell r="V1004">
            <v>1.1055999999999999</v>
          </cell>
          <cell r="W1004">
            <v>1.1055999999999999</v>
          </cell>
          <cell r="X1004">
            <v>1</v>
          </cell>
          <cell r="Y1004">
            <v>1.0024</v>
          </cell>
          <cell r="Z1004">
            <v>1.0024</v>
          </cell>
          <cell r="AA1004">
            <v>1.0216000000000001</v>
          </cell>
          <cell r="AB1004">
            <v>1.0583</v>
          </cell>
          <cell r="AC1004">
            <v>1.0216000000000001</v>
          </cell>
          <cell r="AD1004">
            <v>1.0216000000000001</v>
          </cell>
        </row>
        <row r="1005">
          <cell r="O1005">
            <v>101.18999999999852</v>
          </cell>
          <cell r="P1005">
            <v>101.19999999999852</v>
          </cell>
          <cell r="Q1005">
            <v>1.0821000000000001</v>
          </cell>
          <cell r="R1005">
            <v>1.0821000000000001</v>
          </cell>
          <cell r="S1005">
            <v>1.0992</v>
          </cell>
          <cell r="T1005">
            <v>1.1052</v>
          </cell>
          <cell r="U1005">
            <v>1.1075999999999999</v>
          </cell>
          <cell r="V1005">
            <v>1.1052</v>
          </cell>
          <cell r="W1005">
            <v>1.1052</v>
          </cell>
          <cell r="X1005">
            <v>1</v>
          </cell>
          <cell r="Y1005">
            <v>1.0023</v>
          </cell>
          <cell r="Z1005">
            <v>1.0023</v>
          </cell>
          <cell r="AA1005">
            <v>1.0214000000000001</v>
          </cell>
          <cell r="AB1005">
            <v>1.0580000000000001</v>
          </cell>
          <cell r="AC1005">
            <v>1.0214000000000001</v>
          </cell>
          <cell r="AD1005">
            <v>1.0214000000000001</v>
          </cell>
        </row>
        <row r="1006">
          <cell r="O1006">
            <v>101.28999999999851</v>
          </cell>
          <cell r="P1006">
            <v>101.29999999999852</v>
          </cell>
          <cell r="Q1006">
            <v>1.0817000000000001</v>
          </cell>
          <cell r="R1006">
            <v>1.0817000000000001</v>
          </cell>
          <cell r="S1006">
            <v>1.0988</v>
          </cell>
          <cell r="T1006">
            <v>1.1048</v>
          </cell>
          <cell r="U1006">
            <v>1.1072</v>
          </cell>
          <cell r="V1006">
            <v>1.1048</v>
          </cell>
          <cell r="W1006">
            <v>1.1048</v>
          </cell>
          <cell r="X1006">
            <v>1</v>
          </cell>
          <cell r="Y1006">
            <v>1.0022</v>
          </cell>
          <cell r="Z1006">
            <v>1.0022</v>
          </cell>
          <cell r="AA1006">
            <v>1.0212000000000001</v>
          </cell>
          <cell r="AB1006">
            <v>1.0577000000000001</v>
          </cell>
          <cell r="AC1006">
            <v>1.0212000000000001</v>
          </cell>
          <cell r="AD1006">
            <v>1.0212000000000001</v>
          </cell>
        </row>
        <row r="1007">
          <cell r="O1007">
            <v>101.38999999999851</v>
          </cell>
          <cell r="P1007">
            <v>101.39999999999851</v>
          </cell>
          <cell r="Q1007">
            <v>1.0813999999999999</v>
          </cell>
          <cell r="R1007">
            <v>1.0813999999999999</v>
          </cell>
          <cell r="S1007">
            <v>1.0984</v>
          </cell>
          <cell r="T1007">
            <v>1.1044</v>
          </cell>
          <cell r="U1007">
            <v>1.1068</v>
          </cell>
          <cell r="V1007">
            <v>1.1044</v>
          </cell>
          <cell r="W1007">
            <v>1.1044</v>
          </cell>
          <cell r="X1007">
            <v>1</v>
          </cell>
          <cell r="Y1007">
            <v>1.0022</v>
          </cell>
          <cell r="Z1007">
            <v>1.0022</v>
          </cell>
          <cell r="AA1007">
            <v>1.0209999999999999</v>
          </cell>
          <cell r="AB1007">
            <v>1.0573999999999999</v>
          </cell>
          <cell r="AC1007">
            <v>1.0209999999999999</v>
          </cell>
          <cell r="AD1007">
            <v>1.0209999999999999</v>
          </cell>
        </row>
        <row r="1008">
          <cell r="O1008">
            <v>101.4899999999985</v>
          </cell>
          <cell r="P1008">
            <v>101.49999999999851</v>
          </cell>
          <cell r="Q1008">
            <v>1.081</v>
          </cell>
          <cell r="R1008">
            <v>1.081</v>
          </cell>
          <cell r="S1008">
            <v>1.0980000000000001</v>
          </cell>
          <cell r="T1008">
            <v>1.1040000000000001</v>
          </cell>
          <cell r="U1008">
            <v>1.1063000000000001</v>
          </cell>
          <cell r="V1008">
            <v>1.1040000000000001</v>
          </cell>
          <cell r="W1008">
            <v>1.1040000000000001</v>
          </cell>
          <cell r="X1008">
            <v>1</v>
          </cell>
          <cell r="Y1008">
            <v>1.0021</v>
          </cell>
          <cell r="Z1008">
            <v>1.0021</v>
          </cell>
          <cell r="AA1008">
            <v>1.0207999999999999</v>
          </cell>
          <cell r="AB1008">
            <v>1.0569999999999999</v>
          </cell>
          <cell r="AC1008">
            <v>1.0207999999999999</v>
          </cell>
          <cell r="AD1008">
            <v>1.0207999999999999</v>
          </cell>
        </row>
        <row r="1009">
          <cell r="O1009">
            <v>101.5899999999985</v>
          </cell>
          <cell r="P1009">
            <v>101.5999999999985</v>
          </cell>
          <cell r="Q1009">
            <v>1.0806</v>
          </cell>
          <cell r="R1009">
            <v>1.0806</v>
          </cell>
          <cell r="S1009">
            <v>1.0975999999999999</v>
          </cell>
          <cell r="T1009">
            <v>1.1035999999999999</v>
          </cell>
          <cell r="U1009">
            <v>1.1059000000000001</v>
          </cell>
          <cell r="V1009">
            <v>1.1035999999999999</v>
          </cell>
          <cell r="W1009">
            <v>1.1035999999999999</v>
          </cell>
          <cell r="X1009">
            <v>1</v>
          </cell>
          <cell r="Y1009">
            <v>1.002</v>
          </cell>
          <cell r="Z1009">
            <v>1.002</v>
          </cell>
          <cell r="AA1009">
            <v>1.0206</v>
          </cell>
          <cell r="AB1009">
            <v>1.0567</v>
          </cell>
          <cell r="AC1009">
            <v>1.0206</v>
          </cell>
          <cell r="AD1009">
            <v>1.0206</v>
          </cell>
        </row>
        <row r="1010">
          <cell r="O1010">
            <v>101.68999999999849</v>
          </cell>
          <cell r="P1010">
            <v>101.6999999999985</v>
          </cell>
          <cell r="Q1010">
            <v>1.0802</v>
          </cell>
          <cell r="R1010">
            <v>1.0802</v>
          </cell>
          <cell r="S1010">
            <v>1.0972</v>
          </cell>
          <cell r="T1010">
            <v>1.1032</v>
          </cell>
          <cell r="U1010">
            <v>1.1054999999999999</v>
          </cell>
          <cell r="V1010">
            <v>1.1032</v>
          </cell>
          <cell r="W1010">
            <v>1.1032</v>
          </cell>
          <cell r="X1010">
            <v>1</v>
          </cell>
          <cell r="Y1010">
            <v>1.002</v>
          </cell>
          <cell r="Z1010">
            <v>1.002</v>
          </cell>
          <cell r="AA1010">
            <v>1.0204</v>
          </cell>
          <cell r="AB1010">
            <v>1.0564</v>
          </cell>
          <cell r="AC1010">
            <v>1.0204</v>
          </cell>
          <cell r="AD1010">
            <v>1.0204</v>
          </cell>
        </row>
        <row r="1011">
          <cell r="O1011">
            <v>101.78999999999849</v>
          </cell>
          <cell r="P1011">
            <v>101.79999999999849</v>
          </cell>
          <cell r="Q1011">
            <v>1.0799000000000001</v>
          </cell>
          <cell r="R1011">
            <v>1.0799000000000001</v>
          </cell>
          <cell r="S1011">
            <v>1.0968</v>
          </cell>
          <cell r="T1011">
            <v>1.1028</v>
          </cell>
          <cell r="U1011">
            <v>1.1051</v>
          </cell>
          <cell r="V1011">
            <v>1.1028</v>
          </cell>
          <cell r="W1011">
            <v>1.1028</v>
          </cell>
          <cell r="X1011">
            <v>1</v>
          </cell>
          <cell r="Y1011">
            <v>1.0019</v>
          </cell>
          <cell r="Z1011">
            <v>1.0019</v>
          </cell>
          <cell r="AA1011">
            <v>1.0202</v>
          </cell>
          <cell r="AB1011">
            <v>1.0561</v>
          </cell>
          <cell r="AC1011">
            <v>1.0202</v>
          </cell>
          <cell r="AD1011">
            <v>1.0202</v>
          </cell>
        </row>
        <row r="1012">
          <cell r="O1012">
            <v>101.88999999999848</v>
          </cell>
          <cell r="P1012">
            <v>101.89999999999849</v>
          </cell>
          <cell r="Q1012">
            <v>1.0794999999999999</v>
          </cell>
          <cell r="R1012">
            <v>1.0794999999999999</v>
          </cell>
          <cell r="S1012">
            <v>1.0964</v>
          </cell>
          <cell r="T1012">
            <v>1.1024</v>
          </cell>
          <cell r="U1012">
            <v>1.1047</v>
          </cell>
          <cell r="V1012">
            <v>1.1024</v>
          </cell>
          <cell r="W1012">
            <v>1.1024</v>
          </cell>
          <cell r="X1012">
            <v>1</v>
          </cell>
          <cell r="Y1012">
            <v>1.0018</v>
          </cell>
          <cell r="Z1012">
            <v>1.0018</v>
          </cell>
          <cell r="AA1012">
            <v>1.02</v>
          </cell>
          <cell r="AB1012">
            <v>1.0558000000000001</v>
          </cell>
          <cell r="AC1012">
            <v>1.02</v>
          </cell>
          <cell r="AD1012">
            <v>1.02</v>
          </cell>
        </row>
        <row r="1013">
          <cell r="O1013">
            <v>101.98999999999847</v>
          </cell>
          <cell r="P1013">
            <v>101.99999999999848</v>
          </cell>
          <cell r="Q1013">
            <v>1.0790999999999999</v>
          </cell>
          <cell r="R1013">
            <v>1.0790999999999999</v>
          </cell>
          <cell r="S1013">
            <v>1.0960000000000001</v>
          </cell>
          <cell r="T1013">
            <v>1.1020000000000001</v>
          </cell>
          <cell r="U1013">
            <v>1.1043000000000001</v>
          </cell>
          <cell r="V1013">
            <v>1.1020000000000001</v>
          </cell>
          <cell r="W1013">
            <v>1.1020000000000001</v>
          </cell>
          <cell r="X1013">
            <v>1</v>
          </cell>
          <cell r="Y1013">
            <v>1.0018</v>
          </cell>
          <cell r="Z1013">
            <v>1.0018</v>
          </cell>
          <cell r="AA1013">
            <v>1.0198</v>
          </cell>
          <cell r="AB1013">
            <v>1.0555000000000001</v>
          </cell>
          <cell r="AC1013">
            <v>1.0198</v>
          </cell>
          <cell r="AD1013">
            <v>1.0198</v>
          </cell>
        </row>
        <row r="1014">
          <cell r="O1014">
            <v>102.08999999999847</v>
          </cell>
          <cell r="P1014">
            <v>102.09999999999847</v>
          </cell>
          <cell r="Q1014">
            <v>1.0787</v>
          </cell>
          <cell r="R1014">
            <v>1.0787</v>
          </cell>
          <cell r="S1014">
            <v>1.0955999999999999</v>
          </cell>
          <cell r="T1014">
            <v>1.1015999999999999</v>
          </cell>
          <cell r="U1014">
            <v>1.1039000000000001</v>
          </cell>
          <cell r="V1014">
            <v>1.1015999999999999</v>
          </cell>
          <cell r="W1014">
            <v>1.1015999999999999</v>
          </cell>
          <cell r="X1014">
            <v>1</v>
          </cell>
          <cell r="Y1014">
            <v>1.0017</v>
          </cell>
          <cell r="Z1014">
            <v>1.0017</v>
          </cell>
          <cell r="AA1014">
            <v>1.0196000000000001</v>
          </cell>
          <cell r="AB1014">
            <v>1.0551999999999999</v>
          </cell>
          <cell r="AC1014">
            <v>1.0196000000000001</v>
          </cell>
          <cell r="AD1014">
            <v>1.0196000000000001</v>
          </cell>
        </row>
        <row r="1015">
          <cell r="O1015">
            <v>102.18999999999846</v>
          </cell>
          <cell r="P1015">
            <v>102.19999999999847</v>
          </cell>
          <cell r="Q1015">
            <v>1.0784</v>
          </cell>
          <cell r="R1015">
            <v>1.0784</v>
          </cell>
          <cell r="S1015">
            <v>1.0952</v>
          </cell>
          <cell r="T1015">
            <v>1.1012</v>
          </cell>
          <cell r="U1015">
            <v>1.1034999999999999</v>
          </cell>
          <cell r="V1015">
            <v>1.1012</v>
          </cell>
          <cell r="W1015">
            <v>1.1012</v>
          </cell>
          <cell r="X1015">
            <v>1</v>
          </cell>
          <cell r="Y1015">
            <v>1.0017</v>
          </cell>
          <cell r="Z1015">
            <v>1.0017</v>
          </cell>
          <cell r="AA1015">
            <v>1.0195000000000001</v>
          </cell>
          <cell r="AB1015">
            <v>1.0548999999999999</v>
          </cell>
          <cell r="AC1015">
            <v>1.0195000000000001</v>
          </cell>
          <cell r="AD1015">
            <v>1.0195000000000001</v>
          </cell>
        </row>
        <row r="1016">
          <cell r="O1016">
            <v>102.28999999999846</v>
          </cell>
          <cell r="P1016">
            <v>102.29999999999846</v>
          </cell>
          <cell r="Q1016">
            <v>1.0780000000000001</v>
          </cell>
          <cell r="R1016">
            <v>1.0780000000000001</v>
          </cell>
          <cell r="S1016">
            <v>1.0948</v>
          </cell>
          <cell r="T1016">
            <v>1.1008</v>
          </cell>
          <cell r="U1016">
            <v>1.1031</v>
          </cell>
          <cell r="V1016">
            <v>1.1008</v>
          </cell>
          <cell r="W1016">
            <v>1.1008</v>
          </cell>
          <cell r="X1016">
            <v>1</v>
          </cell>
          <cell r="Y1016">
            <v>1.0016</v>
          </cell>
          <cell r="Z1016">
            <v>1.0016</v>
          </cell>
          <cell r="AA1016">
            <v>1.0193000000000001</v>
          </cell>
          <cell r="AB1016">
            <v>1.0546</v>
          </cell>
          <cell r="AC1016">
            <v>1.0193000000000001</v>
          </cell>
          <cell r="AD1016">
            <v>1.0193000000000001</v>
          </cell>
        </row>
        <row r="1017">
          <cell r="O1017">
            <v>102.38999999999845</v>
          </cell>
          <cell r="P1017">
            <v>102.39999999999846</v>
          </cell>
          <cell r="Q1017">
            <v>1.0775999999999999</v>
          </cell>
          <cell r="R1017">
            <v>1.0775999999999999</v>
          </cell>
          <cell r="S1017">
            <v>1.0944</v>
          </cell>
          <cell r="T1017">
            <v>1.1004</v>
          </cell>
          <cell r="U1017">
            <v>1.1027</v>
          </cell>
          <cell r="V1017">
            <v>1.1004</v>
          </cell>
          <cell r="W1017">
            <v>1.1004</v>
          </cell>
          <cell r="X1017">
            <v>1</v>
          </cell>
          <cell r="Y1017">
            <v>1.0015000000000001</v>
          </cell>
          <cell r="Z1017">
            <v>1.0015000000000001</v>
          </cell>
          <cell r="AA1017">
            <v>1.0190999999999999</v>
          </cell>
          <cell r="AB1017">
            <v>1.0543</v>
          </cell>
          <cell r="AC1017">
            <v>1.0190999999999999</v>
          </cell>
          <cell r="AD1017">
            <v>1.0190999999999999</v>
          </cell>
        </row>
        <row r="1018">
          <cell r="O1018">
            <v>102.48999999999845</v>
          </cell>
          <cell r="P1018">
            <v>102.49999999999845</v>
          </cell>
          <cell r="Q1018">
            <v>1.0772999999999999</v>
          </cell>
          <cell r="R1018">
            <v>1.0772999999999999</v>
          </cell>
          <cell r="S1018">
            <v>1.0940000000000001</v>
          </cell>
          <cell r="T1018">
            <v>1.1001000000000001</v>
          </cell>
          <cell r="U1018">
            <v>1.1023000000000001</v>
          </cell>
          <cell r="V1018">
            <v>1.1001000000000001</v>
          </cell>
          <cell r="W1018">
            <v>1.1001000000000001</v>
          </cell>
          <cell r="X1018">
            <v>1</v>
          </cell>
          <cell r="Y1018">
            <v>1.0015000000000001</v>
          </cell>
          <cell r="Z1018">
            <v>1.0015000000000001</v>
          </cell>
          <cell r="AA1018">
            <v>1.0188999999999999</v>
          </cell>
          <cell r="AB1018">
            <v>1.054</v>
          </cell>
          <cell r="AC1018">
            <v>1.0188999999999999</v>
          </cell>
          <cell r="AD1018">
            <v>1.0188999999999999</v>
          </cell>
        </row>
        <row r="1019">
          <cell r="O1019">
            <v>102.58999999999844</v>
          </cell>
          <cell r="P1019">
            <v>102.59999999999845</v>
          </cell>
          <cell r="Q1019">
            <v>1.0769</v>
          </cell>
          <cell r="R1019">
            <v>1.0769</v>
          </cell>
          <cell r="S1019">
            <v>1.0935999999999999</v>
          </cell>
          <cell r="T1019">
            <v>1.0996999999999999</v>
          </cell>
          <cell r="U1019">
            <v>1.1019000000000001</v>
          </cell>
          <cell r="V1019">
            <v>1.0996999999999999</v>
          </cell>
          <cell r="W1019">
            <v>1.0996999999999999</v>
          </cell>
          <cell r="X1019">
            <v>1</v>
          </cell>
          <cell r="Y1019">
            <v>1.0014000000000001</v>
          </cell>
          <cell r="Z1019">
            <v>1.0014000000000001</v>
          </cell>
          <cell r="AA1019">
            <v>1.0186999999999999</v>
          </cell>
          <cell r="AB1019">
            <v>1.0538000000000001</v>
          </cell>
          <cell r="AC1019">
            <v>1.0186999999999999</v>
          </cell>
          <cell r="AD1019">
            <v>1.0186999999999999</v>
          </cell>
        </row>
        <row r="1020">
          <cell r="O1020">
            <v>102.68999999999843</v>
          </cell>
          <cell r="P1020">
            <v>102.69999999999844</v>
          </cell>
          <cell r="Q1020">
            <v>1.0765</v>
          </cell>
          <cell r="R1020">
            <v>1.0765</v>
          </cell>
          <cell r="S1020">
            <v>1.0932999999999999</v>
          </cell>
          <cell r="T1020">
            <v>1.0992999999999999</v>
          </cell>
          <cell r="U1020">
            <v>1.1015999999999999</v>
          </cell>
          <cell r="V1020">
            <v>1.0992999999999999</v>
          </cell>
          <cell r="W1020">
            <v>1.0992999999999999</v>
          </cell>
          <cell r="X1020">
            <v>1</v>
          </cell>
          <cell r="Y1020">
            <v>1.0014000000000001</v>
          </cell>
          <cell r="Z1020">
            <v>1.0014000000000001</v>
          </cell>
          <cell r="AA1020">
            <v>1.0185</v>
          </cell>
          <cell r="AB1020">
            <v>1.0535000000000001</v>
          </cell>
          <cell r="AC1020">
            <v>1.0185</v>
          </cell>
          <cell r="AD1020">
            <v>1.0185</v>
          </cell>
        </row>
        <row r="1021">
          <cell r="O1021">
            <v>102.78999999999843</v>
          </cell>
          <cell r="P1021">
            <v>102.79999999999843</v>
          </cell>
          <cell r="Q1021">
            <v>1.0762</v>
          </cell>
          <cell r="R1021">
            <v>1.0762</v>
          </cell>
          <cell r="S1021">
            <v>1.0929</v>
          </cell>
          <cell r="T1021">
            <v>1.0989</v>
          </cell>
          <cell r="U1021">
            <v>1.1012</v>
          </cell>
          <cell r="V1021">
            <v>1.0989</v>
          </cell>
          <cell r="W1021">
            <v>1.0989</v>
          </cell>
          <cell r="X1021">
            <v>1</v>
          </cell>
          <cell r="Y1021">
            <v>1.0013000000000001</v>
          </cell>
          <cell r="Z1021">
            <v>1.0013000000000001</v>
          </cell>
          <cell r="AA1021">
            <v>1.0183</v>
          </cell>
          <cell r="AB1021">
            <v>1.0531999999999999</v>
          </cell>
          <cell r="AC1021">
            <v>1.0183</v>
          </cell>
          <cell r="AD1021">
            <v>1.0183</v>
          </cell>
        </row>
        <row r="1022">
          <cell r="O1022">
            <v>102.88999999999842</v>
          </cell>
          <cell r="P1022">
            <v>102.89999999999843</v>
          </cell>
          <cell r="Q1022">
            <v>1.0758000000000001</v>
          </cell>
          <cell r="R1022">
            <v>1.0758000000000001</v>
          </cell>
          <cell r="S1022">
            <v>1.0925</v>
          </cell>
          <cell r="T1022">
            <v>1.0985</v>
          </cell>
          <cell r="U1022">
            <v>1.1008</v>
          </cell>
          <cell r="V1022">
            <v>1.0985</v>
          </cell>
          <cell r="W1022">
            <v>1.0985</v>
          </cell>
          <cell r="X1022">
            <v>1</v>
          </cell>
          <cell r="Y1022">
            <v>1.0013000000000001</v>
          </cell>
          <cell r="Z1022">
            <v>1.0013000000000001</v>
          </cell>
          <cell r="AA1022">
            <v>1.0182</v>
          </cell>
          <cell r="AB1022">
            <v>1.0528999999999999</v>
          </cell>
          <cell r="AC1022">
            <v>1.0182</v>
          </cell>
          <cell r="AD1022">
            <v>1.0182</v>
          </cell>
        </row>
        <row r="1023">
          <cell r="O1023">
            <v>102.98999999999842</v>
          </cell>
          <cell r="P1023">
            <v>102.99999999999842</v>
          </cell>
          <cell r="Q1023">
            <v>1.0753999999999999</v>
          </cell>
          <cell r="R1023">
            <v>1.0753999999999999</v>
          </cell>
          <cell r="S1023">
            <v>1.0921000000000001</v>
          </cell>
          <cell r="T1023">
            <v>1.0981000000000001</v>
          </cell>
          <cell r="U1023">
            <v>1.1004</v>
          </cell>
          <cell r="V1023">
            <v>1.0981000000000001</v>
          </cell>
          <cell r="W1023">
            <v>1.0981000000000001</v>
          </cell>
          <cell r="X1023">
            <v>1</v>
          </cell>
          <cell r="Y1023">
            <v>1.0012000000000001</v>
          </cell>
          <cell r="Z1023">
            <v>1.0012000000000001</v>
          </cell>
          <cell r="AA1023">
            <v>1.018</v>
          </cell>
          <cell r="AB1023">
            <v>1.0526</v>
          </cell>
          <cell r="AC1023">
            <v>1.018</v>
          </cell>
          <cell r="AD1023">
            <v>1.018</v>
          </cell>
        </row>
        <row r="1024">
          <cell r="O1024">
            <v>103.08999999999841</v>
          </cell>
          <cell r="P1024">
            <v>103.09999999999842</v>
          </cell>
          <cell r="Q1024">
            <v>1.0750999999999999</v>
          </cell>
          <cell r="R1024">
            <v>1.0750999999999999</v>
          </cell>
          <cell r="S1024">
            <v>1.0916999999999999</v>
          </cell>
          <cell r="T1024">
            <v>1.0978000000000001</v>
          </cell>
          <cell r="U1024">
            <v>1.1000000000000001</v>
          </cell>
          <cell r="V1024">
            <v>1.0978000000000001</v>
          </cell>
          <cell r="W1024">
            <v>1.0978000000000001</v>
          </cell>
          <cell r="X1024">
            <v>1</v>
          </cell>
          <cell r="Y1024">
            <v>1.0012000000000001</v>
          </cell>
          <cell r="Z1024">
            <v>1.0012000000000001</v>
          </cell>
          <cell r="AA1024">
            <v>1.0178</v>
          </cell>
          <cell r="AB1024">
            <v>1.0523</v>
          </cell>
          <cell r="AC1024">
            <v>1.0178</v>
          </cell>
          <cell r="AD1024">
            <v>1.0178</v>
          </cell>
        </row>
        <row r="1025">
          <cell r="O1025">
            <v>103.18999999999841</v>
          </cell>
          <cell r="P1025">
            <v>103.19999999999841</v>
          </cell>
          <cell r="Q1025">
            <v>1.0747</v>
          </cell>
          <cell r="R1025">
            <v>1.0747</v>
          </cell>
          <cell r="S1025">
            <v>1.0912999999999999</v>
          </cell>
          <cell r="T1025">
            <v>1.0973999999999999</v>
          </cell>
          <cell r="U1025">
            <v>1.0995999999999999</v>
          </cell>
          <cell r="V1025">
            <v>1.0973999999999999</v>
          </cell>
          <cell r="W1025">
            <v>1.0973999999999999</v>
          </cell>
          <cell r="X1025">
            <v>1</v>
          </cell>
          <cell r="Y1025">
            <v>1.0011000000000001</v>
          </cell>
          <cell r="Z1025">
            <v>1.0011000000000001</v>
          </cell>
          <cell r="AA1025">
            <v>1.0176000000000001</v>
          </cell>
          <cell r="AB1025">
            <v>1.052</v>
          </cell>
          <cell r="AC1025">
            <v>1.0176000000000001</v>
          </cell>
          <cell r="AD1025">
            <v>1.0176000000000001</v>
          </cell>
        </row>
        <row r="1026">
          <cell r="O1026">
            <v>103.2899999999984</v>
          </cell>
          <cell r="P1026">
            <v>103.29999999999841</v>
          </cell>
          <cell r="Q1026">
            <v>1.0744</v>
          </cell>
          <cell r="R1026">
            <v>1.0744</v>
          </cell>
          <cell r="S1026">
            <v>1.091</v>
          </cell>
          <cell r="T1026">
            <v>1.097</v>
          </cell>
          <cell r="U1026">
            <v>1.0992</v>
          </cell>
          <cell r="V1026">
            <v>1.097</v>
          </cell>
          <cell r="W1026">
            <v>1.097</v>
          </cell>
          <cell r="X1026">
            <v>1</v>
          </cell>
          <cell r="Y1026">
            <v>1.0011000000000001</v>
          </cell>
          <cell r="Z1026">
            <v>1.0011000000000001</v>
          </cell>
          <cell r="AA1026">
            <v>1.0175000000000001</v>
          </cell>
          <cell r="AB1026">
            <v>1.0517000000000001</v>
          </cell>
          <cell r="AC1026">
            <v>1.0175000000000001</v>
          </cell>
          <cell r="AD1026">
            <v>1.0175000000000001</v>
          </cell>
        </row>
        <row r="1027">
          <cell r="O1027">
            <v>103.38999999999839</v>
          </cell>
          <cell r="P1027">
            <v>103.3999999999984</v>
          </cell>
          <cell r="Q1027">
            <v>1.0740000000000001</v>
          </cell>
          <cell r="R1027">
            <v>1.0740000000000001</v>
          </cell>
          <cell r="S1027">
            <v>1.0906</v>
          </cell>
          <cell r="T1027">
            <v>1.0966</v>
          </cell>
          <cell r="U1027">
            <v>1.0988</v>
          </cell>
          <cell r="V1027">
            <v>1.0966</v>
          </cell>
          <cell r="W1027">
            <v>1.0966</v>
          </cell>
          <cell r="X1027">
            <v>1</v>
          </cell>
          <cell r="Y1027">
            <v>1.0009999999999999</v>
          </cell>
          <cell r="Z1027">
            <v>1.0009999999999999</v>
          </cell>
          <cell r="AA1027">
            <v>1.0173000000000001</v>
          </cell>
          <cell r="AB1027">
            <v>1.0513999999999999</v>
          </cell>
          <cell r="AC1027">
            <v>1.0173000000000001</v>
          </cell>
          <cell r="AD1027">
            <v>1.0173000000000001</v>
          </cell>
        </row>
        <row r="1028">
          <cell r="O1028">
            <v>103.48999999999839</v>
          </cell>
          <cell r="P1028">
            <v>103.49999999999839</v>
          </cell>
          <cell r="Q1028">
            <v>1.0737000000000001</v>
          </cell>
          <cell r="R1028">
            <v>1.0737000000000001</v>
          </cell>
          <cell r="S1028">
            <v>1.0902000000000001</v>
          </cell>
          <cell r="T1028">
            <v>1.0963000000000001</v>
          </cell>
          <cell r="U1028">
            <v>1.0985</v>
          </cell>
          <cell r="V1028">
            <v>1.0963000000000001</v>
          </cell>
          <cell r="W1028">
            <v>1.0963000000000001</v>
          </cell>
          <cell r="X1028">
            <v>1</v>
          </cell>
          <cell r="Y1028">
            <v>1.0009999999999999</v>
          </cell>
          <cell r="Z1028">
            <v>1.0009999999999999</v>
          </cell>
          <cell r="AA1028">
            <v>1.0170999999999999</v>
          </cell>
          <cell r="AB1028">
            <v>1.0511999999999999</v>
          </cell>
          <cell r="AC1028">
            <v>1.0170999999999999</v>
          </cell>
          <cell r="AD1028">
            <v>1.0170999999999999</v>
          </cell>
        </row>
        <row r="1029">
          <cell r="O1029">
            <v>103.58999999999838</v>
          </cell>
          <cell r="P1029">
            <v>103.59999999999839</v>
          </cell>
          <cell r="Q1029">
            <v>1.0732999999999999</v>
          </cell>
          <cell r="R1029">
            <v>1.0732999999999999</v>
          </cell>
          <cell r="S1029">
            <v>1.0898000000000001</v>
          </cell>
          <cell r="T1029">
            <v>1.0959000000000001</v>
          </cell>
          <cell r="U1029">
            <v>1.0981000000000001</v>
          </cell>
          <cell r="V1029">
            <v>1.0959000000000001</v>
          </cell>
          <cell r="W1029">
            <v>1.0959000000000001</v>
          </cell>
          <cell r="X1029">
            <v>1</v>
          </cell>
          <cell r="Y1029">
            <v>1.0008999999999999</v>
          </cell>
          <cell r="Z1029">
            <v>1.0008999999999999</v>
          </cell>
          <cell r="AA1029">
            <v>1.0168999999999999</v>
          </cell>
          <cell r="AB1029">
            <v>1.0508999999999999</v>
          </cell>
          <cell r="AC1029">
            <v>1.0168999999999999</v>
          </cell>
          <cell r="AD1029">
            <v>1.0168999999999999</v>
          </cell>
        </row>
        <row r="1030">
          <cell r="O1030">
            <v>103.68999999999838</v>
          </cell>
          <cell r="P1030">
            <v>103.69999999999838</v>
          </cell>
          <cell r="Q1030">
            <v>1.073</v>
          </cell>
          <cell r="R1030">
            <v>1.073</v>
          </cell>
          <cell r="S1030">
            <v>1.0894999999999999</v>
          </cell>
          <cell r="T1030">
            <v>1.0954999999999999</v>
          </cell>
          <cell r="U1030">
            <v>1.0976999999999999</v>
          </cell>
          <cell r="V1030">
            <v>1.0954999999999999</v>
          </cell>
          <cell r="W1030">
            <v>1.0954999999999999</v>
          </cell>
          <cell r="X1030">
            <v>1</v>
          </cell>
          <cell r="Y1030">
            <v>1.0008999999999999</v>
          </cell>
          <cell r="Z1030">
            <v>1.0008999999999999</v>
          </cell>
          <cell r="AA1030">
            <v>1.0167999999999999</v>
          </cell>
          <cell r="AB1030">
            <v>1.0506</v>
          </cell>
          <cell r="AC1030">
            <v>1.0167999999999999</v>
          </cell>
          <cell r="AD1030">
            <v>1.0167999999999999</v>
          </cell>
        </row>
        <row r="1031">
          <cell r="O1031">
            <v>103.78999999999837</v>
          </cell>
          <cell r="P1031">
            <v>103.79999999999838</v>
          </cell>
          <cell r="Q1031">
            <v>1.0726</v>
          </cell>
          <cell r="R1031">
            <v>1.0726</v>
          </cell>
          <cell r="S1031">
            <v>1.0891</v>
          </cell>
          <cell r="T1031">
            <v>1.0951</v>
          </cell>
          <cell r="U1031">
            <v>1.0972999999999999</v>
          </cell>
          <cell r="V1031">
            <v>1.0951</v>
          </cell>
          <cell r="W1031">
            <v>1.0951</v>
          </cell>
          <cell r="X1031">
            <v>1</v>
          </cell>
          <cell r="Y1031">
            <v>1.0007999999999999</v>
          </cell>
          <cell r="Z1031">
            <v>1.0007999999999999</v>
          </cell>
          <cell r="AA1031">
            <v>1.0165999999999999</v>
          </cell>
          <cell r="AB1031">
            <v>1.0503</v>
          </cell>
          <cell r="AC1031">
            <v>1.0165999999999999</v>
          </cell>
          <cell r="AD1031">
            <v>1.0165999999999999</v>
          </cell>
        </row>
        <row r="1032">
          <cell r="O1032">
            <v>103.88999999999837</v>
          </cell>
          <cell r="P1032">
            <v>103.89999999999837</v>
          </cell>
          <cell r="Q1032">
            <v>1.0723</v>
          </cell>
          <cell r="R1032">
            <v>1.0723</v>
          </cell>
          <cell r="S1032">
            <v>1.0887</v>
          </cell>
          <cell r="T1032">
            <v>1.0948</v>
          </cell>
          <cell r="U1032">
            <v>1.0969</v>
          </cell>
          <cell r="V1032">
            <v>1.0948</v>
          </cell>
          <cell r="W1032">
            <v>1.0948</v>
          </cell>
          <cell r="X1032">
            <v>1</v>
          </cell>
          <cell r="Y1032">
            <v>1.0007999999999999</v>
          </cell>
          <cell r="Z1032">
            <v>1.0007999999999999</v>
          </cell>
          <cell r="AA1032">
            <v>1.0164</v>
          </cell>
          <cell r="AB1032">
            <v>1.05</v>
          </cell>
          <cell r="AC1032">
            <v>1.0164</v>
          </cell>
          <cell r="AD1032">
            <v>1.0164</v>
          </cell>
        </row>
        <row r="1033">
          <cell r="O1033">
            <v>103.98999999999836</v>
          </cell>
          <cell r="P1033">
            <v>103.99999999999837</v>
          </cell>
          <cell r="Q1033">
            <v>1.0719000000000001</v>
          </cell>
          <cell r="R1033">
            <v>1.0719000000000001</v>
          </cell>
          <cell r="S1033">
            <v>1.0884</v>
          </cell>
          <cell r="T1033">
            <v>1.0944</v>
          </cell>
          <cell r="U1033">
            <v>1.0966</v>
          </cell>
          <cell r="V1033">
            <v>1.0944</v>
          </cell>
          <cell r="W1033">
            <v>1.0944</v>
          </cell>
          <cell r="X1033">
            <v>1</v>
          </cell>
          <cell r="Y1033">
            <v>1.0007999999999999</v>
          </cell>
          <cell r="Z1033">
            <v>1.0007999999999999</v>
          </cell>
          <cell r="AA1033">
            <v>1.0163</v>
          </cell>
          <cell r="AB1033">
            <v>1.0498000000000001</v>
          </cell>
          <cell r="AC1033">
            <v>1.0163</v>
          </cell>
          <cell r="AD1033">
            <v>1.0163</v>
          </cell>
        </row>
        <row r="1034">
          <cell r="O1034">
            <v>104.08999999999835</v>
          </cell>
          <cell r="P1034">
            <v>104.09999999999836</v>
          </cell>
          <cell r="Q1034">
            <v>1.0716000000000001</v>
          </cell>
          <cell r="R1034">
            <v>1.0716000000000001</v>
          </cell>
          <cell r="S1034">
            <v>1.0880000000000001</v>
          </cell>
          <cell r="T1034">
            <v>1.0940000000000001</v>
          </cell>
          <cell r="U1034">
            <v>1.0962000000000001</v>
          </cell>
          <cell r="V1034">
            <v>1.0940000000000001</v>
          </cell>
          <cell r="W1034">
            <v>1.0940000000000001</v>
          </cell>
          <cell r="X1034">
            <v>1</v>
          </cell>
          <cell r="Y1034">
            <v>1.0006999999999999</v>
          </cell>
          <cell r="Z1034">
            <v>1.0006999999999999</v>
          </cell>
          <cell r="AA1034">
            <v>1.0161</v>
          </cell>
          <cell r="AB1034">
            <v>1.0495000000000001</v>
          </cell>
          <cell r="AC1034">
            <v>1.0161</v>
          </cell>
          <cell r="AD1034">
            <v>1.0161</v>
          </cell>
        </row>
        <row r="1035">
          <cell r="O1035">
            <v>104.18999999999835</v>
          </cell>
          <cell r="P1035">
            <v>104.19999999999835</v>
          </cell>
          <cell r="Q1035">
            <v>1.0711999999999999</v>
          </cell>
          <cell r="R1035">
            <v>1.0711999999999999</v>
          </cell>
          <cell r="S1035">
            <v>1.0875999999999999</v>
          </cell>
          <cell r="T1035">
            <v>1.0936999999999999</v>
          </cell>
          <cell r="U1035">
            <v>1.0958000000000001</v>
          </cell>
          <cell r="V1035">
            <v>1.0936999999999999</v>
          </cell>
          <cell r="W1035">
            <v>1.0936999999999999</v>
          </cell>
          <cell r="X1035">
            <v>1</v>
          </cell>
          <cell r="Y1035">
            <v>1.0006999999999999</v>
          </cell>
          <cell r="Z1035">
            <v>1.0006999999999999</v>
          </cell>
          <cell r="AA1035">
            <v>1.0159</v>
          </cell>
          <cell r="AB1035">
            <v>1.0491999999999999</v>
          </cell>
          <cell r="AC1035">
            <v>1.0159</v>
          </cell>
          <cell r="AD1035">
            <v>1.0159</v>
          </cell>
        </row>
        <row r="1036">
          <cell r="O1036">
            <v>104.28999999999834</v>
          </cell>
          <cell r="P1036">
            <v>104.29999999999835</v>
          </cell>
          <cell r="Q1036">
            <v>1.0709</v>
          </cell>
          <cell r="R1036">
            <v>1.0709</v>
          </cell>
          <cell r="S1036">
            <v>1.0871999999999999</v>
          </cell>
          <cell r="T1036">
            <v>1.0932999999999999</v>
          </cell>
          <cell r="U1036">
            <v>1.0953999999999999</v>
          </cell>
          <cell r="V1036">
            <v>1.0932999999999999</v>
          </cell>
          <cell r="W1036">
            <v>1.0932999999999999</v>
          </cell>
          <cell r="X1036">
            <v>1</v>
          </cell>
          <cell r="Y1036">
            <v>1.0005999999999999</v>
          </cell>
          <cell r="Z1036">
            <v>1.0005999999999999</v>
          </cell>
          <cell r="AA1036">
            <v>1.0158</v>
          </cell>
          <cell r="AB1036">
            <v>1.0488999999999999</v>
          </cell>
          <cell r="AC1036">
            <v>1.0158</v>
          </cell>
          <cell r="AD1036">
            <v>1.0158</v>
          </cell>
        </row>
        <row r="1037">
          <cell r="O1037">
            <v>104.38999999999834</v>
          </cell>
          <cell r="P1037">
            <v>104.39999999999834</v>
          </cell>
          <cell r="Q1037">
            <v>1.0705</v>
          </cell>
          <cell r="R1037">
            <v>1.0705</v>
          </cell>
          <cell r="S1037">
            <v>1.0869</v>
          </cell>
          <cell r="T1037">
            <v>1.0929</v>
          </cell>
          <cell r="U1037">
            <v>1.0951</v>
          </cell>
          <cell r="V1037">
            <v>1.0929</v>
          </cell>
          <cell r="W1037">
            <v>1.0929</v>
          </cell>
          <cell r="X1037">
            <v>1</v>
          </cell>
          <cell r="Y1037">
            <v>1.0005999999999999</v>
          </cell>
          <cell r="Z1037">
            <v>1.0005999999999999</v>
          </cell>
          <cell r="AA1037">
            <v>1.0156000000000001</v>
          </cell>
          <cell r="AB1037">
            <v>1.0487</v>
          </cell>
          <cell r="AC1037">
            <v>1.0156000000000001</v>
          </cell>
          <cell r="AD1037">
            <v>1.0156000000000001</v>
          </cell>
        </row>
        <row r="1038">
          <cell r="O1038">
            <v>104.48999999999833</v>
          </cell>
          <cell r="P1038">
            <v>104.49999999999834</v>
          </cell>
          <cell r="Q1038">
            <v>1.0702</v>
          </cell>
          <cell r="R1038">
            <v>1.0702</v>
          </cell>
          <cell r="S1038">
            <v>1.0865</v>
          </cell>
          <cell r="T1038">
            <v>1.0926</v>
          </cell>
          <cell r="U1038">
            <v>1.0947</v>
          </cell>
          <cell r="V1038">
            <v>1.0926</v>
          </cell>
          <cell r="W1038">
            <v>1.0926</v>
          </cell>
          <cell r="X1038">
            <v>1</v>
          </cell>
          <cell r="Y1038">
            <v>1.0005999999999999</v>
          </cell>
          <cell r="Z1038">
            <v>1.0005999999999999</v>
          </cell>
          <cell r="AA1038">
            <v>1.0154000000000001</v>
          </cell>
          <cell r="AB1038">
            <v>1.0484</v>
          </cell>
          <cell r="AC1038">
            <v>1.0154000000000001</v>
          </cell>
          <cell r="AD1038">
            <v>1.0154000000000001</v>
          </cell>
        </row>
        <row r="1039">
          <cell r="O1039">
            <v>104.58999999999833</v>
          </cell>
          <cell r="P1039">
            <v>104.59999999999833</v>
          </cell>
          <cell r="Q1039">
            <v>1.0699000000000001</v>
          </cell>
          <cell r="R1039">
            <v>1.0699000000000001</v>
          </cell>
          <cell r="S1039">
            <v>1.0862000000000001</v>
          </cell>
          <cell r="T1039">
            <v>1.0922000000000001</v>
          </cell>
          <cell r="U1039">
            <v>1.0943000000000001</v>
          </cell>
          <cell r="V1039">
            <v>1.0922000000000001</v>
          </cell>
          <cell r="W1039">
            <v>1.0922000000000001</v>
          </cell>
          <cell r="X1039">
            <v>1</v>
          </cell>
          <cell r="Y1039">
            <v>1.0004999999999999</v>
          </cell>
          <cell r="Z1039">
            <v>1.0004999999999999</v>
          </cell>
          <cell r="AA1039">
            <v>1.0153000000000001</v>
          </cell>
          <cell r="AB1039">
            <v>1.0481</v>
          </cell>
          <cell r="AC1039">
            <v>1.0153000000000001</v>
          </cell>
          <cell r="AD1039">
            <v>1.0153000000000001</v>
          </cell>
        </row>
        <row r="1040">
          <cell r="O1040">
            <v>104.68999999999832</v>
          </cell>
          <cell r="P1040">
            <v>104.69999999999833</v>
          </cell>
          <cell r="Q1040">
            <v>1.0694999999999999</v>
          </cell>
          <cell r="R1040">
            <v>1.0694999999999999</v>
          </cell>
          <cell r="S1040">
            <v>1.0858000000000001</v>
          </cell>
          <cell r="T1040">
            <v>1.0918000000000001</v>
          </cell>
          <cell r="U1040">
            <v>1.0940000000000001</v>
          </cell>
          <cell r="V1040">
            <v>1.0918000000000001</v>
          </cell>
          <cell r="W1040">
            <v>1.0918000000000001</v>
          </cell>
          <cell r="X1040">
            <v>1</v>
          </cell>
          <cell r="Y1040">
            <v>1.0004999999999999</v>
          </cell>
          <cell r="Z1040">
            <v>1.0004999999999999</v>
          </cell>
          <cell r="AA1040">
            <v>1.0150999999999999</v>
          </cell>
          <cell r="AB1040">
            <v>1.0478000000000001</v>
          </cell>
          <cell r="AC1040">
            <v>1.0150999999999999</v>
          </cell>
          <cell r="AD1040">
            <v>1.0150999999999999</v>
          </cell>
        </row>
        <row r="1041">
          <cell r="O1041">
            <v>104.78999999999832</v>
          </cell>
          <cell r="P1041">
            <v>104.79999999999832</v>
          </cell>
          <cell r="Q1041">
            <v>1.0691999999999999</v>
          </cell>
          <cell r="R1041">
            <v>1.0691999999999999</v>
          </cell>
          <cell r="S1041">
            <v>1.0853999999999999</v>
          </cell>
          <cell r="T1041">
            <v>1.0914999999999999</v>
          </cell>
          <cell r="U1041">
            <v>1.0935999999999999</v>
          </cell>
          <cell r="V1041">
            <v>1.0914999999999999</v>
          </cell>
          <cell r="W1041">
            <v>1.0914999999999999</v>
          </cell>
          <cell r="X1041">
            <v>1</v>
          </cell>
          <cell r="Y1041">
            <v>1.0004999999999999</v>
          </cell>
          <cell r="Z1041">
            <v>1.0004999999999999</v>
          </cell>
          <cell r="AA1041">
            <v>1.0148999999999999</v>
          </cell>
          <cell r="AB1041">
            <v>1.0476000000000001</v>
          </cell>
          <cell r="AC1041">
            <v>1.0148999999999999</v>
          </cell>
          <cell r="AD1041">
            <v>1.0148999999999999</v>
          </cell>
        </row>
        <row r="1042">
          <cell r="O1042">
            <v>104.88999999999831</v>
          </cell>
          <cell r="P1042">
            <v>104.89999999999831</v>
          </cell>
          <cell r="Q1042">
            <v>1.0688</v>
          </cell>
          <cell r="R1042">
            <v>1.0688</v>
          </cell>
          <cell r="S1042">
            <v>1.0851</v>
          </cell>
          <cell r="T1042">
            <v>1.0911</v>
          </cell>
          <cell r="U1042">
            <v>1.0931999999999999</v>
          </cell>
          <cell r="V1042">
            <v>1.0911</v>
          </cell>
          <cell r="W1042">
            <v>1.0911</v>
          </cell>
          <cell r="X1042">
            <v>1</v>
          </cell>
          <cell r="Y1042">
            <v>1.0004</v>
          </cell>
          <cell r="Z1042">
            <v>1.0004</v>
          </cell>
          <cell r="AA1042">
            <v>1.0147999999999999</v>
          </cell>
          <cell r="AB1042">
            <v>1.0472999999999999</v>
          </cell>
          <cell r="AC1042">
            <v>1.0147999999999999</v>
          </cell>
          <cell r="AD1042">
            <v>1.0147999999999999</v>
          </cell>
        </row>
        <row r="1043">
          <cell r="O1043">
            <v>104.9899999999983</v>
          </cell>
          <cell r="P1043">
            <v>104.99999999999831</v>
          </cell>
          <cell r="Q1043">
            <v>1.0685</v>
          </cell>
          <cell r="R1043">
            <v>1.0685</v>
          </cell>
          <cell r="S1043">
            <v>1.0847</v>
          </cell>
          <cell r="T1043">
            <v>1.0908</v>
          </cell>
          <cell r="U1043">
            <v>1.0929</v>
          </cell>
          <cell r="V1043">
            <v>1.0908</v>
          </cell>
          <cell r="W1043">
            <v>1.0908</v>
          </cell>
          <cell r="X1043">
            <v>1</v>
          </cell>
          <cell r="Y1043">
            <v>1.0004</v>
          </cell>
          <cell r="Z1043">
            <v>1.0004</v>
          </cell>
          <cell r="AA1043">
            <v>1.0145999999999999</v>
          </cell>
          <cell r="AB1043">
            <v>1.0469999999999999</v>
          </cell>
          <cell r="AC1043">
            <v>1.0145999999999999</v>
          </cell>
          <cell r="AD1043">
            <v>1.0145999999999999</v>
          </cell>
        </row>
        <row r="1044">
          <cell r="O1044">
            <v>105.0899999999983</v>
          </cell>
          <cell r="P1044">
            <v>105.0999999999983</v>
          </cell>
          <cell r="Q1044">
            <v>1.0682</v>
          </cell>
          <cell r="R1044">
            <v>1.0682</v>
          </cell>
          <cell r="S1044">
            <v>1.0844</v>
          </cell>
          <cell r="T1044">
            <v>1.0904</v>
          </cell>
          <cell r="U1044">
            <v>1.0925</v>
          </cell>
          <cell r="V1044">
            <v>1.0904</v>
          </cell>
          <cell r="W1044">
            <v>1.0904</v>
          </cell>
          <cell r="X1044">
            <v>1</v>
          </cell>
          <cell r="Y1044">
            <v>1.0004</v>
          </cell>
          <cell r="Z1044">
            <v>1.0004</v>
          </cell>
          <cell r="AA1044">
            <v>1.0145</v>
          </cell>
          <cell r="AB1044">
            <v>1.0468</v>
          </cell>
          <cell r="AC1044">
            <v>1.0145</v>
          </cell>
          <cell r="AD1044">
            <v>1.0145</v>
          </cell>
        </row>
        <row r="1045">
          <cell r="O1045">
            <v>105.18999999999829</v>
          </cell>
          <cell r="P1045">
            <v>105.1999999999983</v>
          </cell>
          <cell r="Q1045">
            <v>1.0678000000000001</v>
          </cell>
          <cell r="R1045">
            <v>1.0678000000000001</v>
          </cell>
          <cell r="S1045">
            <v>1.0840000000000001</v>
          </cell>
          <cell r="T1045">
            <v>1.0900000000000001</v>
          </cell>
          <cell r="U1045">
            <v>1.0921000000000001</v>
          </cell>
          <cell r="V1045">
            <v>1.0900000000000001</v>
          </cell>
          <cell r="W1045">
            <v>1.0900000000000001</v>
          </cell>
          <cell r="X1045">
            <v>1</v>
          </cell>
          <cell r="Y1045">
            <v>1.0004</v>
          </cell>
          <cell r="Z1045">
            <v>1.0004</v>
          </cell>
          <cell r="AA1045">
            <v>1.0143</v>
          </cell>
          <cell r="AB1045">
            <v>1.0465</v>
          </cell>
          <cell r="AC1045">
            <v>1.0143</v>
          </cell>
          <cell r="AD1045">
            <v>1.0143</v>
          </cell>
        </row>
        <row r="1046">
          <cell r="O1046">
            <v>105.28999999999829</v>
          </cell>
          <cell r="P1046">
            <v>105.29999999999829</v>
          </cell>
          <cell r="Q1046">
            <v>1.0674999999999999</v>
          </cell>
          <cell r="R1046">
            <v>1.0674999999999999</v>
          </cell>
          <cell r="S1046">
            <v>1.0837000000000001</v>
          </cell>
          <cell r="T1046">
            <v>1.0896999999999999</v>
          </cell>
          <cell r="U1046">
            <v>1.0918000000000001</v>
          </cell>
          <cell r="V1046">
            <v>1.0896999999999999</v>
          </cell>
          <cell r="W1046">
            <v>1.0896999999999999</v>
          </cell>
          <cell r="X1046">
            <v>1</v>
          </cell>
          <cell r="Y1046">
            <v>1.0003</v>
          </cell>
          <cell r="Z1046">
            <v>1.0003</v>
          </cell>
          <cell r="AA1046">
            <v>1.0142</v>
          </cell>
          <cell r="AB1046">
            <v>1.0462</v>
          </cell>
          <cell r="AC1046">
            <v>1.0142</v>
          </cell>
          <cell r="AD1046">
            <v>1.0142</v>
          </cell>
        </row>
        <row r="1047">
          <cell r="O1047">
            <v>105.38999999999828</v>
          </cell>
          <cell r="P1047">
            <v>105.39999999999829</v>
          </cell>
          <cell r="Q1047">
            <v>1.0671999999999999</v>
          </cell>
          <cell r="R1047">
            <v>1.0671999999999999</v>
          </cell>
          <cell r="S1047">
            <v>1.0832999999999999</v>
          </cell>
          <cell r="T1047">
            <v>1.0892999999999999</v>
          </cell>
          <cell r="U1047">
            <v>1.0913999999999999</v>
          </cell>
          <cell r="V1047">
            <v>1.0892999999999999</v>
          </cell>
          <cell r="W1047">
            <v>1.0892999999999999</v>
          </cell>
          <cell r="X1047">
            <v>1</v>
          </cell>
          <cell r="Y1047">
            <v>1.0003</v>
          </cell>
          <cell r="Z1047">
            <v>1.0003</v>
          </cell>
          <cell r="AA1047">
            <v>1.014</v>
          </cell>
          <cell r="AB1047">
            <v>1.046</v>
          </cell>
          <cell r="AC1047">
            <v>1.014</v>
          </cell>
          <cell r="AD1047">
            <v>1.014</v>
          </cell>
        </row>
        <row r="1048">
          <cell r="O1048">
            <v>105.48999999999828</v>
          </cell>
          <cell r="P1048">
            <v>105.49999999999828</v>
          </cell>
          <cell r="Q1048">
            <v>1.0668</v>
          </cell>
          <cell r="R1048">
            <v>1.0668</v>
          </cell>
          <cell r="S1048">
            <v>1.083</v>
          </cell>
          <cell r="T1048">
            <v>1.089</v>
          </cell>
          <cell r="U1048">
            <v>1.0911</v>
          </cell>
          <cell r="V1048">
            <v>1.089</v>
          </cell>
          <cell r="W1048">
            <v>1.089</v>
          </cell>
          <cell r="X1048">
            <v>1</v>
          </cell>
          <cell r="Y1048">
            <v>1.0003</v>
          </cell>
          <cell r="Z1048">
            <v>1.0003</v>
          </cell>
          <cell r="AA1048">
            <v>1.0138</v>
          </cell>
          <cell r="AB1048">
            <v>1.0457000000000001</v>
          </cell>
          <cell r="AC1048">
            <v>1.0138</v>
          </cell>
          <cell r="AD1048">
            <v>1.0138</v>
          </cell>
        </row>
        <row r="1049">
          <cell r="O1049">
            <v>105.58999999999827</v>
          </cell>
          <cell r="P1049">
            <v>105.59999999999827</v>
          </cell>
          <cell r="Q1049">
            <v>1.0665</v>
          </cell>
          <cell r="R1049">
            <v>1.0665</v>
          </cell>
          <cell r="S1049">
            <v>1.0826</v>
          </cell>
          <cell r="T1049">
            <v>1.0886</v>
          </cell>
          <cell r="U1049">
            <v>1.0907</v>
          </cell>
          <cell r="V1049">
            <v>1.0886</v>
          </cell>
          <cell r="W1049">
            <v>1.0886</v>
          </cell>
          <cell r="X1049">
            <v>1</v>
          </cell>
          <cell r="Y1049">
            <v>1.0003</v>
          </cell>
          <cell r="Z1049">
            <v>1.0003</v>
          </cell>
          <cell r="AA1049">
            <v>1.0137</v>
          </cell>
          <cell r="AB1049">
            <v>1.0454000000000001</v>
          </cell>
          <cell r="AC1049">
            <v>1.0137</v>
          </cell>
          <cell r="AD1049">
            <v>1.0137</v>
          </cell>
        </row>
        <row r="1050">
          <cell r="O1050">
            <v>105.68999999999826</v>
          </cell>
          <cell r="P1050">
            <v>105.69999999999827</v>
          </cell>
          <cell r="Q1050">
            <v>1.0662</v>
          </cell>
          <cell r="R1050">
            <v>1.0662</v>
          </cell>
          <cell r="S1050">
            <v>1.0823</v>
          </cell>
          <cell r="T1050">
            <v>1.0883</v>
          </cell>
          <cell r="U1050">
            <v>1.0903</v>
          </cell>
          <cell r="V1050">
            <v>1.0883</v>
          </cell>
          <cell r="W1050">
            <v>1.0883</v>
          </cell>
          <cell r="X1050">
            <v>1</v>
          </cell>
          <cell r="Y1050">
            <v>1.0002</v>
          </cell>
          <cell r="Z1050">
            <v>1.0002</v>
          </cell>
          <cell r="AA1050">
            <v>1.0135000000000001</v>
          </cell>
          <cell r="AB1050">
            <v>1.0451999999999999</v>
          </cell>
          <cell r="AC1050">
            <v>1.0135000000000001</v>
          </cell>
          <cell r="AD1050">
            <v>1.0135000000000001</v>
          </cell>
        </row>
        <row r="1051">
          <cell r="O1051">
            <v>105.78999999999826</v>
          </cell>
          <cell r="P1051">
            <v>105.79999999999826</v>
          </cell>
          <cell r="Q1051">
            <v>1.0659000000000001</v>
          </cell>
          <cell r="R1051">
            <v>1.0659000000000001</v>
          </cell>
          <cell r="S1051">
            <v>1.0819000000000001</v>
          </cell>
          <cell r="T1051">
            <v>1.0879000000000001</v>
          </cell>
          <cell r="U1051">
            <v>1.0900000000000001</v>
          </cell>
          <cell r="V1051">
            <v>1.0879000000000001</v>
          </cell>
          <cell r="W1051">
            <v>1.0879000000000001</v>
          </cell>
          <cell r="X1051">
            <v>1</v>
          </cell>
          <cell r="Y1051">
            <v>1.0002</v>
          </cell>
          <cell r="Z1051">
            <v>1.0002</v>
          </cell>
          <cell r="AA1051">
            <v>1.0134000000000001</v>
          </cell>
          <cell r="AB1051">
            <v>1.0448999999999999</v>
          </cell>
          <cell r="AC1051">
            <v>1.0134000000000001</v>
          </cell>
          <cell r="AD1051">
            <v>1.0134000000000001</v>
          </cell>
        </row>
        <row r="1052">
          <cell r="O1052">
            <v>105.88999999999825</v>
          </cell>
          <cell r="P1052">
            <v>105.89999999999826</v>
          </cell>
          <cell r="Q1052">
            <v>1.0654999999999999</v>
          </cell>
          <cell r="R1052">
            <v>1.0654999999999999</v>
          </cell>
          <cell r="S1052">
            <v>1.0815999999999999</v>
          </cell>
          <cell r="T1052">
            <v>1.0875999999999999</v>
          </cell>
          <cell r="U1052">
            <v>1.0895999999999999</v>
          </cell>
          <cell r="V1052">
            <v>1.0875999999999999</v>
          </cell>
          <cell r="W1052">
            <v>1.0875999999999999</v>
          </cell>
          <cell r="X1052">
            <v>1</v>
          </cell>
          <cell r="Y1052">
            <v>1.0002</v>
          </cell>
          <cell r="Z1052">
            <v>1.0002</v>
          </cell>
          <cell r="AA1052">
            <v>1.0132000000000001</v>
          </cell>
          <cell r="AB1052">
            <v>1.0447</v>
          </cell>
          <cell r="AC1052">
            <v>1.0132000000000001</v>
          </cell>
          <cell r="AD1052">
            <v>1.0132000000000001</v>
          </cell>
        </row>
        <row r="1053">
          <cell r="O1053">
            <v>105.98999999999825</v>
          </cell>
          <cell r="P1053">
            <v>105.99999999999825</v>
          </cell>
          <cell r="Q1053">
            <v>1.0651999999999999</v>
          </cell>
          <cell r="R1053">
            <v>1.0651999999999999</v>
          </cell>
          <cell r="S1053">
            <v>1.0811999999999999</v>
          </cell>
          <cell r="T1053">
            <v>1.0871999999999999</v>
          </cell>
          <cell r="U1053">
            <v>1.0892999999999999</v>
          </cell>
          <cell r="V1053">
            <v>1.0871999999999999</v>
          </cell>
          <cell r="W1053">
            <v>1.0871999999999999</v>
          </cell>
          <cell r="X1053">
            <v>1</v>
          </cell>
          <cell r="Y1053">
            <v>1.0002</v>
          </cell>
          <cell r="Z1053">
            <v>1.0002</v>
          </cell>
          <cell r="AA1053">
            <v>1.0130999999999999</v>
          </cell>
          <cell r="AB1053">
            <v>1.0444</v>
          </cell>
          <cell r="AC1053">
            <v>1.0130999999999999</v>
          </cell>
          <cell r="AD1053">
            <v>1.0130999999999999</v>
          </cell>
        </row>
        <row r="1054">
          <cell r="O1054">
            <v>106.08999999999824</v>
          </cell>
          <cell r="P1054">
            <v>106.09999999999825</v>
          </cell>
          <cell r="Q1054">
            <v>1.0649</v>
          </cell>
          <cell r="R1054">
            <v>1.0649</v>
          </cell>
          <cell r="S1054">
            <v>1.0809</v>
          </cell>
          <cell r="T1054">
            <v>1.0869</v>
          </cell>
          <cell r="U1054">
            <v>1.0889</v>
          </cell>
          <cell r="V1054">
            <v>1.0869</v>
          </cell>
          <cell r="W1054">
            <v>1.0869</v>
          </cell>
          <cell r="X1054">
            <v>1</v>
          </cell>
          <cell r="Y1054">
            <v>1.0002</v>
          </cell>
          <cell r="Z1054">
            <v>1.0002</v>
          </cell>
          <cell r="AA1054">
            <v>1.0129999999999999</v>
          </cell>
          <cell r="AB1054">
            <v>1.0442</v>
          </cell>
          <cell r="AC1054">
            <v>1.0129999999999999</v>
          </cell>
          <cell r="AD1054">
            <v>1.0129999999999999</v>
          </cell>
        </row>
        <row r="1055">
          <cell r="O1055">
            <v>106.18999999999824</v>
          </cell>
          <cell r="P1055">
            <v>106.19999999999824</v>
          </cell>
          <cell r="Q1055">
            <v>1.0646</v>
          </cell>
          <cell r="R1055">
            <v>1.0646</v>
          </cell>
          <cell r="S1055">
            <v>1.0805</v>
          </cell>
          <cell r="T1055">
            <v>1.0866</v>
          </cell>
          <cell r="U1055">
            <v>1.0886</v>
          </cell>
          <cell r="V1055">
            <v>1.0866</v>
          </cell>
          <cell r="W1055">
            <v>1.0866</v>
          </cell>
          <cell r="X1055">
            <v>1</v>
          </cell>
          <cell r="Y1055">
            <v>1.0001</v>
          </cell>
          <cell r="Z1055">
            <v>1.0001</v>
          </cell>
          <cell r="AA1055">
            <v>1.0127999999999999</v>
          </cell>
          <cell r="AB1055">
            <v>1.0439000000000001</v>
          </cell>
          <cell r="AC1055">
            <v>1.0127999999999999</v>
          </cell>
          <cell r="AD1055">
            <v>1.0127999999999999</v>
          </cell>
        </row>
        <row r="1056">
          <cell r="O1056">
            <v>106.28999999999823</v>
          </cell>
          <cell r="P1056">
            <v>106.29999999999824</v>
          </cell>
          <cell r="Q1056">
            <v>1.0643</v>
          </cell>
          <cell r="R1056">
            <v>1.0643</v>
          </cell>
          <cell r="S1056">
            <v>1.0802</v>
          </cell>
          <cell r="T1056">
            <v>1.0862000000000001</v>
          </cell>
          <cell r="U1056">
            <v>1.0882000000000001</v>
          </cell>
          <cell r="V1056">
            <v>1.0862000000000001</v>
          </cell>
          <cell r="W1056">
            <v>1.0862000000000001</v>
          </cell>
          <cell r="X1056">
            <v>1</v>
          </cell>
          <cell r="Y1056">
            <v>1.0001</v>
          </cell>
          <cell r="Z1056">
            <v>1.0001</v>
          </cell>
          <cell r="AA1056">
            <v>1.0126999999999999</v>
          </cell>
          <cell r="AB1056">
            <v>1.0437000000000001</v>
          </cell>
          <cell r="AC1056">
            <v>1.0126999999999999</v>
          </cell>
          <cell r="AD1056">
            <v>1.0126999999999999</v>
          </cell>
        </row>
        <row r="1057">
          <cell r="O1057">
            <v>106.38999999999822</v>
          </cell>
          <cell r="P1057">
            <v>106.39999999999823</v>
          </cell>
          <cell r="Q1057">
            <v>1.0639000000000001</v>
          </cell>
          <cell r="R1057">
            <v>1.0639000000000001</v>
          </cell>
          <cell r="S1057">
            <v>1.0798000000000001</v>
          </cell>
          <cell r="T1057">
            <v>1.0859000000000001</v>
          </cell>
          <cell r="U1057">
            <v>1.0879000000000001</v>
          </cell>
          <cell r="V1057">
            <v>1.0859000000000001</v>
          </cell>
          <cell r="W1057">
            <v>1.0859000000000001</v>
          </cell>
          <cell r="X1057">
            <v>1</v>
          </cell>
          <cell r="Y1057">
            <v>1.0001</v>
          </cell>
          <cell r="Z1057">
            <v>1.0001</v>
          </cell>
          <cell r="AA1057">
            <v>1.0125</v>
          </cell>
          <cell r="AB1057">
            <v>1.0434000000000001</v>
          </cell>
          <cell r="AC1057">
            <v>1.0125</v>
          </cell>
          <cell r="AD1057">
            <v>1.0125</v>
          </cell>
        </row>
        <row r="1058">
          <cell r="O1058">
            <v>106.48999999999822</v>
          </cell>
          <cell r="P1058">
            <v>106.49999999999822</v>
          </cell>
          <cell r="Q1058">
            <v>1.0636000000000001</v>
          </cell>
          <cell r="R1058">
            <v>1.0636000000000001</v>
          </cell>
          <cell r="S1058">
            <v>1.0794999999999999</v>
          </cell>
          <cell r="T1058">
            <v>1.0854999999999999</v>
          </cell>
          <cell r="U1058">
            <v>1.0874999999999999</v>
          </cell>
          <cell r="V1058">
            <v>1.0854999999999999</v>
          </cell>
          <cell r="W1058">
            <v>1.0854999999999999</v>
          </cell>
          <cell r="X1058">
            <v>1</v>
          </cell>
          <cell r="Y1058">
            <v>1.0001</v>
          </cell>
          <cell r="Z1058">
            <v>1.0001</v>
          </cell>
          <cell r="AA1058">
            <v>1.0124</v>
          </cell>
          <cell r="AB1058">
            <v>1.0430999999999999</v>
          </cell>
          <cell r="AC1058">
            <v>1.0124</v>
          </cell>
          <cell r="AD1058">
            <v>1.0124</v>
          </cell>
        </row>
        <row r="1059">
          <cell r="O1059">
            <v>106.58999999999821</v>
          </cell>
          <cell r="P1059">
            <v>106.59999999999822</v>
          </cell>
          <cell r="Q1059">
            <v>1.0632999999999999</v>
          </cell>
          <cell r="R1059">
            <v>1.0632999999999999</v>
          </cell>
          <cell r="S1059">
            <v>1.0791999999999999</v>
          </cell>
          <cell r="T1059">
            <v>1.0851999999999999</v>
          </cell>
          <cell r="U1059">
            <v>1.0871999999999999</v>
          </cell>
          <cell r="V1059">
            <v>1.0851999999999999</v>
          </cell>
          <cell r="W1059">
            <v>1.0851999999999999</v>
          </cell>
          <cell r="X1059">
            <v>1</v>
          </cell>
          <cell r="Y1059">
            <v>1.0001</v>
          </cell>
          <cell r="Z1059">
            <v>1.0001</v>
          </cell>
          <cell r="AA1059">
            <v>1.0122</v>
          </cell>
          <cell r="AB1059">
            <v>1.0428999999999999</v>
          </cell>
          <cell r="AC1059">
            <v>1.0122</v>
          </cell>
          <cell r="AD1059">
            <v>1.0122</v>
          </cell>
        </row>
        <row r="1060">
          <cell r="O1060">
            <v>106.68999999999821</v>
          </cell>
          <cell r="P1060">
            <v>106.69999999999821</v>
          </cell>
          <cell r="Q1060">
            <v>1.0629999999999999</v>
          </cell>
          <cell r="R1060">
            <v>1.0629999999999999</v>
          </cell>
          <cell r="S1060">
            <v>1.0788</v>
          </cell>
          <cell r="T1060">
            <v>1.0848</v>
          </cell>
          <cell r="U1060">
            <v>1.0868</v>
          </cell>
          <cell r="V1060">
            <v>1.0848</v>
          </cell>
          <cell r="W1060">
            <v>1.0848</v>
          </cell>
          <cell r="X1060">
            <v>1</v>
          </cell>
          <cell r="Y1060">
            <v>1.0001</v>
          </cell>
          <cell r="Z1060">
            <v>1.0001</v>
          </cell>
          <cell r="AA1060">
            <v>1.0121</v>
          </cell>
          <cell r="AB1060">
            <v>1.0426</v>
          </cell>
          <cell r="AC1060">
            <v>1.0121</v>
          </cell>
          <cell r="AD1060">
            <v>1.0121</v>
          </cell>
        </row>
        <row r="1061">
          <cell r="O1061">
            <v>106.7899999999982</v>
          </cell>
          <cell r="P1061">
            <v>106.79999999999821</v>
          </cell>
          <cell r="Q1061">
            <v>1.0627</v>
          </cell>
          <cell r="R1061">
            <v>1.0627</v>
          </cell>
          <cell r="S1061">
            <v>1.0785</v>
          </cell>
          <cell r="T1061">
            <v>1.0845</v>
          </cell>
          <cell r="U1061">
            <v>1.0865</v>
          </cell>
          <cell r="V1061">
            <v>1.0845</v>
          </cell>
          <cell r="W1061">
            <v>1.0845</v>
          </cell>
          <cell r="X1061">
            <v>1</v>
          </cell>
          <cell r="Y1061">
            <v>1.0001</v>
          </cell>
          <cell r="Z1061">
            <v>1.0001</v>
          </cell>
          <cell r="AA1061">
            <v>1.0119</v>
          </cell>
          <cell r="AB1061">
            <v>1.0424</v>
          </cell>
          <cell r="AC1061">
            <v>1.0119</v>
          </cell>
          <cell r="AD1061">
            <v>1.0119</v>
          </cell>
        </row>
        <row r="1062">
          <cell r="O1062">
            <v>106.8899999999982</v>
          </cell>
          <cell r="P1062">
            <v>106.8999999999982</v>
          </cell>
          <cell r="Q1062">
            <v>1.0624</v>
          </cell>
          <cell r="R1062">
            <v>1.0624</v>
          </cell>
          <cell r="S1062">
            <v>1.0781000000000001</v>
          </cell>
          <cell r="T1062">
            <v>1.0842000000000001</v>
          </cell>
          <cell r="U1062">
            <v>1.0861000000000001</v>
          </cell>
          <cell r="V1062">
            <v>1.0842000000000001</v>
          </cell>
          <cell r="W1062">
            <v>1.0842000000000001</v>
          </cell>
          <cell r="X1062">
            <v>1</v>
          </cell>
          <cell r="Y1062">
            <v>1</v>
          </cell>
          <cell r="Z1062">
            <v>1</v>
          </cell>
          <cell r="AA1062">
            <v>1.0118</v>
          </cell>
          <cell r="AB1062">
            <v>1.0421</v>
          </cell>
          <cell r="AC1062">
            <v>1.0118</v>
          </cell>
          <cell r="AD1062">
            <v>1.0118</v>
          </cell>
        </row>
        <row r="1063">
          <cell r="O1063">
            <v>106.98999999999819</v>
          </cell>
          <cell r="P1063">
            <v>106.9999999999982</v>
          </cell>
          <cell r="Q1063">
            <v>1.0621</v>
          </cell>
          <cell r="R1063">
            <v>1.0621</v>
          </cell>
          <cell r="S1063">
            <v>1.0778000000000001</v>
          </cell>
          <cell r="T1063">
            <v>1.0838000000000001</v>
          </cell>
          <cell r="U1063">
            <v>1.0858000000000001</v>
          </cell>
          <cell r="V1063">
            <v>1.0838000000000001</v>
          </cell>
          <cell r="W1063">
            <v>1.0838000000000001</v>
          </cell>
          <cell r="X1063">
            <v>1</v>
          </cell>
          <cell r="Y1063">
            <v>1</v>
          </cell>
          <cell r="Z1063">
            <v>1</v>
          </cell>
          <cell r="AA1063">
            <v>1.0117</v>
          </cell>
          <cell r="AB1063">
            <v>1.0419</v>
          </cell>
          <cell r="AC1063">
            <v>1.0117</v>
          </cell>
          <cell r="AD1063">
            <v>1.0117</v>
          </cell>
        </row>
        <row r="1064">
          <cell r="O1064">
            <v>107.08999999999818</v>
          </cell>
          <cell r="P1064">
            <v>107.09999999999819</v>
          </cell>
          <cell r="Q1064">
            <v>1.0617000000000001</v>
          </cell>
          <cell r="R1064">
            <v>1.0617000000000001</v>
          </cell>
          <cell r="S1064">
            <v>1.0774999999999999</v>
          </cell>
          <cell r="T1064">
            <v>1.0834999999999999</v>
          </cell>
          <cell r="U1064">
            <v>1.0854999999999999</v>
          </cell>
          <cell r="V1064">
            <v>1.0834999999999999</v>
          </cell>
          <cell r="W1064">
            <v>1.0834999999999999</v>
          </cell>
          <cell r="X1064">
            <v>1</v>
          </cell>
          <cell r="Y1064">
            <v>1</v>
          </cell>
          <cell r="Z1064">
            <v>1</v>
          </cell>
          <cell r="AA1064">
            <v>1.0115000000000001</v>
          </cell>
          <cell r="AB1064">
            <v>1.0417000000000001</v>
          </cell>
          <cell r="AC1064">
            <v>1.0115000000000001</v>
          </cell>
          <cell r="AD1064">
            <v>1.0115000000000001</v>
          </cell>
        </row>
        <row r="1065">
          <cell r="O1065">
            <v>107.18999999999818</v>
          </cell>
          <cell r="P1065">
            <v>107.19999999999818</v>
          </cell>
          <cell r="Q1065">
            <v>1.0613999999999999</v>
          </cell>
          <cell r="R1065">
            <v>1.0613999999999999</v>
          </cell>
          <cell r="S1065">
            <v>1.0770999999999999</v>
          </cell>
          <cell r="T1065">
            <v>1.0831999999999999</v>
          </cell>
          <cell r="U1065">
            <v>1.0851</v>
          </cell>
          <cell r="V1065">
            <v>1.0831999999999999</v>
          </cell>
          <cell r="W1065">
            <v>1.0831999999999999</v>
          </cell>
          <cell r="X1065">
            <v>1</v>
          </cell>
          <cell r="Y1065">
            <v>1</v>
          </cell>
          <cell r="Z1065">
            <v>1</v>
          </cell>
          <cell r="AA1065">
            <v>1.0114000000000001</v>
          </cell>
          <cell r="AB1065">
            <v>1.0414000000000001</v>
          </cell>
          <cell r="AC1065">
            <v>1.0114000000000001</v>
          </cell>
          <cell r="AD1065">
            <v>1.0114000000000001</v>
          </cell>
        </row>
        <row r="1066">
          <cell r="O1066">
            <v>107.28999999999817</v>
          </cell>
          <cell r="P1066">
            <v>107.29999999999818</v>
          </cell>
          <cell r="Q1066">
            <v>1.0610999999999999</v>
          </cell>
          <cell r="R1066">
            <v>1.0610999999999999</v>
          </cell>
          <cell r="S1066">
            <v>1.0768</v>
          </cell>
          <cell r="T1066">
            <v>1.0828</v>
          </cell>
          <cell r="U1066">
            <v>1.0848</v>
          </cell>
          <cell r="V1066">
            <v>1.0828</v>
          </cell>
          <cell r="W1066">
            <v>1.0828</v>
          </cell>
          <cell r="X1066">
            <v>1</v>
          </cell>
          <cell r="Y1066">
            <v>1</v>
          </cell>
          <cell r="Z1066">
            <v>1</v>
          </cell>
          <cell r="AA1066">
            <v>1.0113000000000001</v>
          </cell>
          <cell r="AB1066">
            <v>1.0411999999999999</v>
          </cell>
          <cell r="AC1066">
            <v>1.0113000000000001</v>
          </cell>
          <cell r="AD1066">
            <v>1.0113000000000001</v>
          </cell>
        </row>
        <row r="1067">
          <cell r="O1067">
            <v>107.38999999999817</v>
          </cell>
          <cell r="P1067">
            <v>107.39999999999817</v>
          </cell>
          <cell r="Q1067">
            <v>1.0608</v>
          </cell>
          <cell r="R1067">
            <v>1.0608</v>
          </cell>
          <cell r="S1067">
            <v>1.0765</v>
          </cell>
          <cell r="T1067">
            <v>1.0825</v>
          </cell>
          <cell r="U1067">
            <v>1.0844</v>
          </cell>
          <cell r="V1067">
            <v>1.0825</v>
          </cell>
          <cell r="W1067">
            <v>1.0825</v>
          </cell>
          <cell r="X1067">
            <v>1</v>
          </cell>
          <cell r="Y1067">
            <v>1</v>
          </cell>
          <cell r="Z1067">
            <v>1</v>
          </cell>
          <cell r="AA1067">
            <v>1.0111000000000001</v>
          </cell>
          <cell r="AB1067">
            <v>1.0408999999999999</v>
          </cell>
          <cell r="AC1067">
            <v>1.0111000000000001</v>
          </cell>
          <cell r="AD1067">
            <v>1.0111000000000001</v>
          </cell>
        </row>
        <row r="1068">
          <cell r="O1068">
            <v>107.48999999999816</v>
          </cell>
          <cell r="P1068">
            <v>107.49999999999817</v>
          </cell>
          <cell r="Q1068">
            <v>1.0605</v>
          </cell>
          <cell r="R1068">
            <v>1.0605</v>
          </cell>
          <cell r="S1068">
            <v>1.0762</v>
          </cell>
          <cell r="T1068">
            <v>1.0822000000000001</v>
          </cell>
          <cell r="U1068">
            <v>1.0841000000000001</v>
          </cell>
          <cell r="V1068">
            <v>1.0822000000000001</v>
          </cell>
          <cell r="W1068">
            <v>1.0822000000000001</v>
          </cell>
          <cell r="X1068">
            <v>1</v>
          </cell>
          <cell r="Y1068">
            <v>1</v>
          </cell>
          <cell r="Z1068">
            <v>1</v>
          </cell>
          <cell r="AA1068">
            <v>1.0109999999999999</v>
          </cell>
          <cell r="AB1068">
            <v>1.0407</v>
          </cell>
          <cell r="AC1068">
            <v>1.0109999999999999</v>
          </cell>
          <cell r="AD1068">
            <v>1.0109999999999999</v>
          </cell>
        </row>
        <row r="1069">
          <cell r="O1069">
            <v>107.58999999999816</v>
          </cell>
          <cell r="P1069">
            <v>107.59999999999816</v>
          </cell>
          <cell r="Q1069">
            <v>1.0602</v>
          </cell>
          <cell r="R1069">
            <v>1.0602</v>
          </cell>
          <cell r="S1069">
            <v>1.0758000000000001</v>
          </cell>
          <cell r="T1069">
            <v>1.0818000000000001</v>
          </cell>
          <cell r="U1069">
            <v>1.0838000000000001</v>
          </cell>
          <cell r="V1069">
            <v>1.0818000000000001</v>
          </cell>
          <cell r="W1069">
            <v>1.0818000000000001</v>
          </cell>
          <cell r="X1069">
            <v>1</v>
          </cell>
          <cell r="Y1069">
            <v>1</v>
          </cell>
          <cell r="Z1069">
            <v>1</v>
          </cell>
          <cell r="AA1069">
            <v>1.0108999999999999</v>
          </cell>
          <cell r="AB1069">
            <v>1.0404</v>
          </cell>
          <cell r="AC1069">
            <v>1.0108999999999999</v>
          </cell>
          <cell r="AD1069">
            <v>1.0108999999999999</v>
          </cell>
        </row>
        <row r="1070">
          <cell r="O1070">
            <v>107.68999999999815</v>
          </cell>
          <cell r="P1070">
            <v>107.69999999999816</v>
          </cell>
          <cell r="Q1070">
            <v>1.0599000000000001</v>
          </cell>
          <cell r="R1070">
            <v>1.0599000000000001</v>
          </cell>
          <cell r="S1070">
            <v>1.0754999999999999</v>
          </cell>
          <cell r="T1070">
            <v>1.0814999999999999</v>
          </cell>
          <cell r="U1070">
            <v>1.0833999999999999</v>
          </cell>
          <cell r="V1070">
            <v>1.0814999999999999</v>
          </cell>
          <cell r="W1070">
            <v>1.0814999999999999</v>
          </cell>
          <cell r="X1070">
            <v>1</v>
          </cell>
          <cell r="Y1070">
            <v>1</v>
          </cell>
          <cell r="Z1070">
            <v>1</v>
          </cell>
          <cell r="AA1070">
            <v>1.0106999999999999</v>
          </cell>
          <cell r="AB1070">
            <v>1.0402</v>
          </cell>
          <cell r="AC1070">
            <v>1.0106999999999999</v>
          </cell>
          <cell r="AD1070">
            <v>1.0106999999999999</v>
          </cell>
        </row>
        <row r="1071">
          <cell r="O1071">
            <v>107.78999999999814</v>
          </cell>
          <cell r="P1071">
            <v>107.79999999999815</v>
          </cell>
          <cell r="Q1071">
            <v>1.0596000000000001</v>
          </cell>
          <cell r="R1071">
            <v>1.0596000000000001</v>
          </cell>
          <cell r="S1071">
            <v>1.0751999999999999</v>
          </cell>
          <cell r="T1071">
            <v>1.0811999999999999</v>
          </cell>
          <cell r="U1071">
            <v>1.0831</v>
          </cell>
          <cell r="V1071">
            <v>1.0811999999999999</v>
          </cell>
          <cell r="W1071">
            <v>1.0811999999999999</v>
          </cell>
          <cell r="X1071">
            <v>1</v>
          </cell>
          <cell r="Y1071">
            <v>1</v>
          </cell>
          <cell r="Z1071">
            <v>1</v>
          </cell>
          <cell r="AA1071">
            <v>1.0105999999999999</v>
          </cell>
          <cell r="AB1071">
            <v>1.04</v>
          </cell>
          <cell r="AC1071">
            <v>1.0105999999999999</v>
          </cell>
          <cell r="AD1071">
            <v>1.0105999999999999</v>
          </cell>
        </row>
        <row r="1072">
          <cell r="O1072">
            <v>107.88999999999814</v>
          </cell>
          <cell r="P1072">
            <v>107.89999999999814</v>
          </cell>
          <cell r="Q1072">
            <v>1.0592999999999999</v>
          </cell>
          <cell r="R1072">
            <v>1.0592999999999999</v>
          </cell>
          <cell r="S1072">
            <v>1.0748</v>
          </cell>
          <cell r="T1072">
            <v>1.0809</v>
          </cell>
          <cell r="U1072">
            <v>1.0828</v>
          </cell>
          <cell r="V1072">
            <v>1.0809</v>
          </cell>
          <cell r="W1072">
            <v>1.0809</v>
          </cell>
          <cell r="X1072">
            <v>1</v>
          </cell>
          <cell r="Y1072">
            <v>1</v>
          </cell>
          <cell r="Z1072">
            <v>1</v>
          </cell>
          <cell r="AA1072">
            <v>1.0105</v>
          </cell>
          <cell r="AB1072">
            <v>1.0397000000000001</v>
          </cell>
          <cell r="AC1072">
            <v>1.0105</v>
          </cell>
          <cell r="AD1072">
            <v>1.0105</v>
          </cell>
        </row>
        <row r="1073">
          <cell r="O1073">
            <v>107.98999999999813</v>
          </cell>
          <cell r="P1073">
            <v>107.99999999999814</v>
          </cell>
          <cell r="Q1073">
            <v>1.0589999999999999</v>
          </cell>
          <cell r="R1073">
            <v>1.0589999999999999</v>
          </cell>
          <cell r="S1073">
            <v>1.0745</v>
          </cell>
          <cell r="T1073">
            <v>1.0805</v>
          </cell>
          <cell r="U1073">
            <v>1.0824</v>
          </cell>
          <cell r="V1073">
            <v>1.0805</v>
          </cell>
          <cell r="W1073">
            <v>1.0805</v>
          </cell>
          <cell r="X1073">
            <v>1</v>
          </cell>
          <cell r="Y1073">
            <v>1</v>
          </cell>
          <cell r="Z1073">
            <v>1</v>
          </cell>
          <cell r="AA1073">
            <v>1.0103</v>
          </cell>
          <cell r="AB1073">
            <v>1.0395000000000001</v>
          </cell>
          <cell r="AC1073">
            <v>1.0103</v>
          </cell>
          <cell r="AD1073">
            <v>1.0103</v>
          </cell>
        </row>
        <row r="1074">
          <cell r="O1074">
            <v>108.08999999999813</v>
          </cell>
          <cell r="P1074">
            <v>108.09999999999813</v>
          </cell>
          <cell r="Q1074">
            <v>1.0587</v>
          </cell>
          <cell r="R1074">
            <v>1.0587</v>
          </cell>
          <cell r="S1074">
            <v>1.0742</v>
          </cell>
          <cell r="T1074">
            <v>1.0802</v>
          </cell>
          <cell r="U1074">
            <v>1.0821000000000001</v>
          </cell>
          <cell r="V1074">
            <v>1.0802</v>
          </cell>
          <cell r="W1074">
            <v>1.0802</v>
          </cell>
          <cell r="X1074">
            <v>1</v>
          </cell>
          <cell r="Y1074">
            <v>1</v>
          </cell>
          <cell r="Z1074">
            <v>1</v>
          </cell>
          <cell r="AA1074">
            <v>1.0102</v>
          </cell>
          <cell r="AB1074">
            <v>1.0392999999999999</v>
          </cell>
          <cell r="AC1074">
            <v>1.0102</v>
          </cell>
          <cell r="AD1074">
            <v>1.0102</v>
          </cell>
        </row>
        <row r="1075">
          <cell r="O1075">
            <v>108.18999999999812</v>
          </cell>
          <cell r="P1075">
            <v>108.19999999999813</v>
          </cell>
          <cell r="Q1075">
            <v>1.0584</v>
          </cell>
          <cell r="R1075">
            <v>1.0584</v>
          </cell>
          <cell r="S1075">
            <v>1.0739000000000001</v>
          </cell>
          <cell r="T1075">
            <v>1.0799000000000001</v>
          </cell>
          <cell r="U1075">
            <v>1.0818000000000001</v>
          </cell>
          <cell r="V1075">
            <v>1.0799000000000001</v>
          </cell>
          <cell r="W1075">
            <v>1.0799000000000001</v>
          </cell>
          <cell r="X1075">
            <v>1</v>
          </cell>
          <cell r="Y1075">
            <v>1</v>
          </cell>
          <cell r="Z1075">
            <v>1</v>
          </cell>
          <cell r="AA1075">
            <v>1.0101</v>
          </cell>
          <cell r="AB1075">
            <v>1.0389999999999999</v>
          </cell>
          <cell r="AC1075">
            <v>1.0101</v>
          </cell>
          <cell r="AD1075">
            <v>1.0101</v>
          </cell>
        </row>
        <row r="1076">
          <cell r="O1076">
            <v>108.28999999999812</v>
          </cell>
          <cell r="P1076">
            <v>108.29999999999812</v>
          </cell>
          <cell r="Q1076">
            <v>1.0581</v>
          </cell>
          <cell r="R1076">
            <v>1.0581</v>
          </cell>
          <cell r="S1076">
            <v>1.0736000000000001</v>
          </cell>
          <cell r="T1076">
            <v>1.0795999999999999</v>
          </cell>
          <cell r="U1076">
            <v>1.0813999999999999</v>
          </cell>
          <cell r="V1076">
            <v>1.0795999999999999</v>
          </cell>
          <cell r="W1076">
            <v>1.0795999999999999</v>
          </cell>
          <cell r="X1076">
            <v>1</v>
          </cell>
          <cell r="Y1076">
            <v>1</v>
          </cell>
          <cell r="Z1076">
            <v>1</v>
          </cell>
          <cell r="AA1076">
            <v>1.01</v>
          </cell>
          <cell r="AB1076">
            <v>1.0387999999999999</v>
          </cell>
          <cell r="AC1076">
            <v>1.01</v>
          </cell>
          <cell r="AD1076">
            <v>1.01</v>
          </cell>
        </row>
        <row r="1077">
          <cell r="O1077">
            <v>108.38999999999811</v>
          </cell>
          <cell r="P1077">
            <v>108.39999999999812</v>
          </cell>
          <cell r="Q1077">
            <v>1.0578000000000001</v>
          </cell>
          <cell r="R1077">
            <v>1.0578000000000001</v>
          </cell>
          <cell r="S1077">
            <v>1.0731999999999999</v>
          </cell>
          <cell r="T1077">
            <v>1.0791999999999999</v>
          </cell>
          <cell r="U1077">
            <v>1.0810999999999999</v>
          </cell>
          <cell r="V1077">
            <v>1.0791999999999999</v>
          </cell>
          <cell r="W1077">
            <v>1.0791999999999999</v>
          </cell>
          <cell r="X1077">
            <v>1</v>
          </cell>
          <cell r="Y1077">
            <v>1</v>
          </cell>
          <cell r="Z1077">
            <v>1</v>
          </cell>
          <cell r="AA1077">
            <v>1.0098</v>
          </cell>
          <cell r="AB1077">
            <v>1.0386</v>
          </cell>
          <cell r="AC1077">
            <v>1.0098</v>
          </cell>
          <cell r="AD1077">
            <v>1.0098</v>
          </cell>
        </row>
        <row r="1078">
          <cell r="O1078">
            <v>108.4899999999981</v>
          </cell>
          <cell r="P1078">
            <v>108.49999999999811</v>
          </cell>
          <cell r="Q1078">
            <v>1.0575000000000001</v>
          </cell>
          <cell r="R1078">
            <v>1.0575000000000001</v>
          </cell>
          <cell r="S1078">
            <v>1.0729</v>
          </cell>
          <cell r="T1078">
            <v>1.0789</v>
          </cell>
          <cell r="U1078">
            <v>1.0808</v>
          </cell>
          <cell r="V1078">
            <v>1.0789</v>
          </cell>
          <cell r="W1078">
            <v>1.0789</v>
          </cell>
          <cell r="X1078">
            <v>1</v>
          </cell>
          <cell r="Y1078">
            <v>1</v>
          </cell>
          <cell r="Z1078">
            <v>1</v>
          </cell>
          <cell r="AA1078">
            <v>1.0097</v>
          </cell>
          <cell r="AB1078">
            <v>1.0383</v>
          </cell>
          <cell r="AC1078">
            <v>1.0097</v>
          </cell>
          <cell r="AD1078">
            <v>1.0097</v>
          </cell>
        </row>
        <row r="1079">
          <cell r="O1079">
            <v>108.5899999999981</v>
          </cell>
          <cell r="P1079">
            <v>108.5999999999981</v>
          </cell>
          <cell r="Q1079">
            <v>1.0571999999999999</v>
          </cell>
          <cell r="R1079">
            <v>1.0571999999999999</v>
          </cell>
          <cell r="S1079">
            <v>1.0726</v>
          </cell>
          <cell r="T1079">
            <v>1.0786</v>
          </cell>
          <cell r="U1079">
            <v>1.0805</v>
          </cell>
          <cell r="V1079">
            <v>1.0786</v>
          </cell>
          <cell r="W1079">
            <v>1.0786</v>
          </cell>
          <cell r="X1079">
            <v>1</v>
          </cell>
          <cell r="Y1079">
            <v>1</v>
          </cell>
          <cell r="Z1079">
            <v>1</v>
          </cell>
          <cell r="AA1079">
            <v>1.0096000000000001</v>
          </cell>
          <cell r="AB1079">
            <v>1.0381</v>
          </cell>
          <cell r="AC1079">
            <v>1.0096000000000001</v>
          </cell>
          <cell r="AD1079">
            <v>1.0096000000000001</v>
          </cell>
        </row>
        <row r="1080">
          <cell r="O1080">
            <v>108.68999999999809</v>
          </cell>
          <cell r="P1080">
            <v>108.6999999999981</v>
          </cell>
          <cell r="Q1080">
            <v>1.0569</v>
          </cell>
          <cell r="R1080">
            <v>1.0569</v>
          </cell>
          <cell r="S1080">
            <v>1.0723</v>
          </cell>
          <cell r="T1080">
            <v>1.0783</v>
          </cell>
          <cell r="U1080">
            <v>1.0801000000000001</v>
          </cell>
          <cell r="V1080">
            <v>1.0783</v>
          </cell>
          <cell r="W1080">
            <v>1.0783</v>
          </cell>
          <cell r="X1080">
            <v>1</v>
          </cell>
          <cell r="Y1080">
            <v>1</v>
          </cell>
          <cell r="Z1080">
            <v>1</v>
          </cell>
          <cell r="AA1080">
            <v>1.0095000000000001</v>
          </cell>
          <cell r="AB1080">
            <v>1.0379</v>
          </cell>
          <cell r="AC1080">
            <v>1.0095000000000001</v>
          </cell>
          <cell r="AD1080">
            <v>1.0095000000000001</v>
          </cell>
        </row>
        <row r="1081">
          <cell r="O1081">
            <v>108.78999999999809</v>
          </cell>
          <cell r="P1081">
            <v>108.79999999999809</v>
          </cell>
          <cell r="Q1081">
            <v>1.0566</v>
          </cell>
          <cell r="R1081">
            <v>1.0566</v>
          </cell>
          <cell r="S1081">
            <v>1.0720000000000001</v>
          </cell>
          <cell r="T1081">
            <v>1.0780000000000001</v>
          </cell>
          <cell r="U1081">
            <v>1.0798000000000001</v>
          </cell>
          <cell r="V1081">
            <v>1.0780000000000001</v>
          </cell>
          <cell r="W1081">
            <v>1.0780000000000001</v>
          </cell>
          <cell r="X1081">
            <v>1</v>
          </cell>
          <cell r="Y1081">
            <v>1</v>
          </cell>
          <cell r="Z1081">
            <v>1</v>
          </cell>
          <cell r="AA1081">
            <v>1.0093000000000001</v>
          </cell>
          <cell r="AB1081">
            <v>1.0376000000000001</v>
          </cell>
          <cell r="AC1081">
            <v>1.0093000000000001</v>
          </cell>
          <cell r="AD1081">
            <v>1.0093000000000001</v>
          </cell>
        </row>
        <row r="1082">
          <cell r="O1082">
            <v>108.88999999999808</v>
          </cell>
          <cell r="P1082">
            <v>108.89999999999809</v>
          </cell>
          <cell r="Q1082">
            <v>1.0563</v>
          </cell>
          <cell r="R1082">
            <v>1.0563</v>
          </cell>
          <cell r="S1082">
            <v>1.0717000000000001</v>
          </cell>
          <cell r="T1082">
            <v>1.0775999999999999</v>
          </cell>
          <cell r="U1082">
            <v>1.0794999999999999</v>
          </cell>
          <cell r="V1082">
            <v>1.0775999999999999</v>
          </cell>
          <cell r="W1082">
            <v>1.0775999999999999</v>
          </cell>
          <cell r="X1082">
            <v>1</v>
          </cell>
          <cell r="Y1082">
            <v>1</v>
          </cell>
          <cell r="Z1082">
            <v>1</v>
          </cell>
          <cell r="AA1082">
            <v>1.0092000000000001</v>
          </cell>
          <cell r="AB1082">
            <v>1.0374000000000001</v>
          </cell>
          <cell r="AC1082">
            <v>1.0092000000000001</v>
          </cell>
          <cell r="AD1082">
            <v>1.0092000000000001</v>
          </cell>
        </row>
        <row r="1083">
          <cell r="O1083">
            <v>108.98999999999808</v>
          </cell>
          <cell r="P1083">
            <v>108.99999999999808</v>
          </cell>
          <cell r="Q1083">
            <v>1.0561</v>
          </cell>
          <cell r="R1083">
            <v>1.0561</v>
          </cell>
          <cell r="S1083">
            <v>1.0712999999999999</v>
          </cell>
          <cell r="T1083">
            <v>1.0772999999999999</v>
          </cell>
          <cell r="U1083">
            <v>1.0791999999999999</v>
          </cell>
          <cell r="V1083">
            <v>1.0772999999999999</v>
          </cell>
          <cell r="W1083">
            <v>1.0772999999999999</v>
          </cell>
          <cell r="X1083">
            <v>1</v>
          </cell>
          <cell r="Y1083">
            <v>1</v>
          </cell>
          <cell r="Z1083">
            <v>1</v>
          </cell>
          <cell r="AA1083">
            <v>1.0091000000000001</v>
          </cell>
          <cell r="AB1083">
            <v>1.0371999999999999</v>
          </cell>
          <cell r="AC1083">
            <v>1.0091000000000001</v>
          </cell>
          <cell r="AD1083">
            <v>1.0091000000000001</v>
          </cell>
        </row>
        <row r="1084">
          <cell r="O1084">
            <v>109.08999999999807</v>
          </cell>
          <cell r="P1084">
            <v>109.09999999999808</v>
          </cell>
          <cell r="Q1084">
            <v>1.0558000000000001</v>
          </cell>
          <cell r="R1084">
            <v>1.0558000000000001</v>
          </cell>
          <cell r="S1084">
            <v>1.071</v>
          </cell>
          <cell r="T1084">
            <v>1.077</v>
          </cell>
          <cell r="U1084">
            <v>1.0789</v>
          </cell>
          <cell r="V1084">
            <v>1.077</v>
          </cell>
          <cell r="W1084">
            <v>1.077</v>
          </cell>
          <cell r="X1084">
            <v>1</v>
          </cell>
          <cell r="Y1084">
            <v>1</v>
          </cell>
          <cell r="Z1084">
            <v>1</v>
          </cell>
          <cell r="AA1084">
            <v>1.0089999999999999</v>
          </cell>
          <cell r="AB1084">
            <v>1.0368999999999999</v>
          </cell>
          <cell r="AC1084">
            <v>1.0089999999999999</v>
          </cell>
          <cell r="AD1084">
            <v>1.0089999999999999</v>
          </cell>
        </row>
        <row r="1085">
          <cell r="O1085">
            <v>109.18999999999807</v>
          </cell>
          <cell r="P1085">
            <v>109.19999999999807</v>
          </cell>
          <cell r="Q1085">
            <v>1.0555000000000001</v>
          </cell>
          <cell r="R1085">
            <v>1.0555000000000001</v>
          </cell>
          <cell r="S1085">
            <v>1.0707</v>
          </cell>
          <cell r="T1085">
            <v>1.0767</v>
          </cell>
          <cell r="U1085">
            <v>1.0785</v>
          </cell>
          <cell r="V1085">
            <v>1.0767</v>
          </cell>
          <cell r="W1085">
            <v>1.0767</v>
          </cell>
          <cell r="X1085">
            <v>1</v>
          </cell>
          <cell r="Y1085">
            <v>1</v>
          </cell>
          <cell r="Z1085">
            <v>1</v>
          </cell>
          <cell r="AA1085">
            <v>1.0088999999999999</v>
          </cell>
          <cell r="AB1085">
            <v>1.0367</v>
          </cell>
          <cell r="AC1085">
            <v>1.0088999999999999</v>
          </cell>
          <cell r="AD1085">
            <v>1.0088999999999999</v>
          </cell>
        </row>
        <row r="1086">
          <cell r="O1086">
            <v>109.28999999999806</v>
          </cell>
          <cell r="P1086">
            <v>109.29999999999806</v>
          </cell>
          <cell r="Q1086">
            <v>1.0551999999999999</v>
          </cell>
          <cell r="R1086">
            <v>1.0551999999999999</v>
          </cell>
          <cell r="S1086">
            <v>1.0704</v>
          </cell>
          <cell r="T1086">
            <v>1.0764</v>
          </cell>
          <cell r="U1086">
            <v>1.0782</v>
          </cell>
          <cell r="V1086">
            <v>1.0764</v>
          </cell>
          <cell r="W1086">
            <v>1.0764</v>
          </cell>
          <cell r="X1086">
            <v>1</v>
          </cell>
          <cell r="Y1086">
            <v>1</v>
          </cell>
          <cell r="Z1086">
            <v>1</v>
          </cell>
          <cell r="AA1086">
            <v>1.0086999999999999</v>
          </cell>
          <cell r="AB1086">
            <v>1.0365</v>
          </cell>
          <cell r="AC1086">
            <v>1.0086999999999999</v>
          </cell>
          <cell r="AD1086">
            <v>1.0086999999999999</v>
          </cell>
        </row>
        <row r="1087">
          <cell r="O1087">
            <v>109.38999999999805</v>
          </cell>
          <cell r="P1087">
            <v>109.39999999999806</v>
          </cell>
          <cell r="Q1087">
            <v>1.0548999999999999</v>
          </cell>
          <cell r="R1087">
            <v>1.0548999999999999</v>
          </cell>
          <cell r="S1087">
            <v>1.0701000000000001</v>
          </cell>
          <cell r="T1087">
            <v>1.0761000000000001</v>
          </cell>
          <cell r="U1087">
            <v>1.0779000000000001</v>
          </cell>
          <cell r="V1087">
            <v>1.0761000000000001</v>
          </cell>
          <cell r="W1087">
            <v>1.0761000000000001</v>
          </cell>
          <cell r="X1087">
            <v>1</v>
          </cell>
          <cell r="Y1087">
            <v>1</v>
          </cell>
          <cell r="Z1087">
            <v>1</v>
          </cell>
          <cell r="AA1087">
            <v>1.0085999999999999</v>
          </cell>
          <cell r="AB1087">
            <v>1.0363</v>
          </cell>
          <cell r="AC1087">
            <v>1.0085999999999999</v>
          </cell>
          <cell r="AD1087">
            <v>1.0085999999999999</v>
          </cell>
        </row>
        <row r="1088">
          <cell r="O1088">
            <v>109.48999999999805</v>
          </cell>
          <cell r="P1088">
            <v>109.49999999999805</v>
          </cell>
          <cell r="Q1088">
            <v>1.0546</v>
          </cell>
          <cell r="R1088">
            <v>1.0546</v>
          </cell>
          <cell r="S1088">
            <v>1.0698000000000001</v>
          </cell>
          <cell r="T1088">
            <v>1.0758000000000001</v>
          </cell>
          <cell r="U1088">
            <v>1.0775999999999999</v>
          </cell>
          <cell r="V1088">
            <v>1.0758000000000001</v>
          </cell>
          <cell r="W1088">
            <v>1.0758000000000001</v>
          </cell>
          <cell r="X1088">
            <v>1</v>
          </cell>
          <cell r="Y1088">
            <v>1</v>
          </cell>
          <cell r="Z1088">
            <v>1</v>
          </cell>
          <cell r="AA1088">
            <v>1.0085</v>
          </cell>
          <cell r="AB1088">
            <v>1.036</v>
          </cell>
          <cell r="AC1088">
            <v>1.0085</v>
          </cell>
          <cell r="AD1088">
            <v>1.0085</v>
          </cell>
        </row>
        <row r="1089">
          <cell r="O1089">
            <v>109.58999999999804</v>
          </cell>
          <cell r="P1089">
            <v>109.59999999999805</v>
          </cell>
          <cell r="Q1089">
            <v>1.0543</v>
          </cell>
          <cell r="R1089">
            <v>1.0543</v>
          </cell>
          <cell r="S1089">
            <v>1.0694999999999999</v>
          </cell>
          <cell r="T1089">
            <v>1.0754999999999999</v>
          </cell>
          <cell r="U1089">
            <v>1.0772999999999999</v>
          </cell>
          <cell r="V1089">
            <v>1.0754999999999999</v>
          </cell>
          <cell r="W1089">
            <v>1.0754999999999999</v>
          </cell>
          <cell r="X1089">
            <v>1</v>
          </cell>
          <cell r="Y1089">
            <v>1</v>
          </cell>
          <cell r="Z1089">
            <v>1</v>
          </cell>
          <cell r="AA1089">
            <v>1.0084</v>
          </cell>
          <cell r="AB1089">
            <v>1.0358000000000001</v>
          </cell>
          <cell r="AC1089">
            <v>1.0084</v>
          </cell>
          <cell r="AD1089">
            <v>1.0084</v>
          </cell>
        </row>
        <row r="1090">
          <cell r="O1090">
            <v>109.68999999999804</v>
          </cell>
          <cell r="P1090">
            <v>109.69999999999804</v>
          </cell>
          <cell r="Q1090">
            <v>1.0541</v>
          </cell>
          <cell r="R1090">
            <v>1.0541</v>
          </cell>
          <cell r="S1090">
            <v>1.0691999999999999</v>
          </cell>
          <cell r="T1090">
            <v>1.0750999999999999</v>
          </cell>
          <cell r="U1090">
            <v>1.077</v>
          </cell>
          <cell r="V1090">
            <v>1.0750999999999999</v>
          </cell>
          <cell r="W1090">
            <v>1.0750999999999999</v>
          </cell>
          <cell r="X1090">
            <v>1</v>
          </cell>
          <cell r="Y1090">
            <v>1</v>
          </cell>
          <cell r="Z1090">
            <v>1</v>
          </cell>
          <cell r="AA1090">
            <v>1.0083</v>
          </cell>
          <cell r="AB1090">
            <v>1.0356000000000001</v>
          </cell>
          <cell r="AC1090">
            <v>1.0083</v>
          </cell>
          <cell r="AD1090">
            <v>1.0083</v>
          </cell>
        </row>
        <row r="1091">
          <cell r="O1091">
            <v>109.78999999999803</v>
          </cell>
          <cell r="P1091">
            <v>109.79999999999804</v>
          </cell>
          <cell r="Q1091">
            <v>1.0538000000000001</v>
          </cell>
          <cell r="R1091">
            <v>1.0538000000000001</v>
          </cell>
          <cell r="S1091">
            <v>1.0689</v>
          </cell>
          <cell r="T1091">
            <v>1.0748</v>
          </cell>
          <cell r="U1091">
            <v>1.0766</v>
          </cell>
          <cell r="V1091">
            <v>1.0748</v>
          </cell>
          <cell r="W1091">
            <v>1.0748</v>
          </cell>
          <cell r="X1091">
            <v>1</v>
          </cell>
          <cell r="Y1091">
            <v>1</v>
          </cell>
          <cell r="Z1091">
            <v>1</v>
          </cell>
          <cell r="AA1091">
            <v>1.0082</v>
          </cell>
          <cell r="AB1091">
            <v>1.0354000000000001</v>
          </cell>
          <cell r="AC1091">
            <v>1.0082</v>
          </cell>
          <cell r="AD1091">
            <v>1.0082</v>
          </cell>
        </row>
        <row r="1092">
          <cell r="O1092">
            <v>109.88999999999803</v>
          </cell>
          <cell r="P1092">
            <v>109.89999999999803</v>
          </cell>
          <cell r="Q1092">
            <v>1.0535000000000001</v>
          </cell>
          <cell r="R1092">
            <v>1.0535000000000001</v>
          </cell>
          <cell r="S1092">
            <v>1.0686</v>
          </cell>
          <cell r="T1092">
            <v>1.0745</v>
          </cell>
          <cell r="U1092">
            <v>1.0763</v>
          </cell>
          <cell r="V1092">
            <v>1.0745</v>
          </cell>
          <cell r="W1092">
            <v>1.0745</v>
          </cell>
          <cell r="X1092">
            <v>1</v>
          </cell>
          <cell r="Y1092">
            <v>1</v>
          </cell>
          <cell r="Z1092">
            <v>1</v>
          </cell>
          <cell r="AA1092">
            <v>1.0081</v>
          </cell>
          <cell r="AB1092">
            <v>1.0351999999999999</v>
          </cell>
          <cell r="AC1092">
            <v>1.0081</v>
          </cell>
          <cell r="AD1092">
            <v>1.0081</v>
          </cell>
        </row>
        <row r="1093">
          <cell r="O1093">
            <v>109.98999999999802</v>
          </cell>
          <cell r="P1093">
            <v>109.99999999999802</v>
          </cell>
          <cell r="Q1093">
            <v>1.0531999999999999</v>
          </cell>
          <cell r="R1093">
            <v>1.0531999999999999</v>
          </cell>
          <cell r="S1093">
            <v>1.0683</v>
          </cell>
          <cell r="T1093">
            <v>1.0742</v>
          </cell>
          <cell r="U1093">
            <v>1.0760000000000001</v>
          </cell>
          <cell r="V1093">
            <v>1.0742</v>
          </cell>
          <cell r="W1093">
            <v>1.0742</v>
          </cell>
          <cell r="X1093">
            <v>1</v>
          </cell>
          <cell r="Y1093">
            <v>1</v>
          </cell>
          <cell r="Z1093">
            <v>1</v>
          </cell>
          <cell r="AA1093">
            <v>1.0079</v>
          </cell>
          <cell r="AB1093">
            <v>1.0348999999999999</v>
          </cell>
          <cell r="AC1093">
            <v>1.0079</v>
          </cell>
          <cell r="AD1093">
            <v>1.0079</v>
          </cell>
        </row>
        <row r="1094">
          <cell r="O1094">
            <v>110.08999999999801</v>
          </cell>
          <cell r="P1094">
            <v>110.09999999999802</v>
          </cell>
          <cell r="Q1094">
            <v>1.0528999999999999</v>
          </cell>
          <cell r="R1094">
            <v>1.0528999999999999</v>
          </cell>
          <cell r="S1094">
            <v>1.0680000000000001</v>
          </cell>
          <cell r="T1094">
            <v>1.0739000000000001</v>
          </cell>
          <cell r="U1094">
            <v>1.0757000000000001</v>
          </cell>
          <cell r="V1094">
            <v>1.0739000000000001</v>
          </cell>
          <cell r="W1094">
            <v>1.0739000000000001</v>
          </cell>
          <cell r="X1094">
            <v>1</v>
          </cell>
          <cell r="Y1094">
            <v>1</v>
          </cell>
          <cell r="Z1094">
            <v>1</v>
          </cell>
          <cell r="AA1094">
            <v>1.0078</v>
          </cell>
          <cell r="AB1094">
            <v>1.0347</v>
          </cell>
          <cell r="AC1094">
            <v>1.0078</v>
          </cell>
          <cell r="AD1094">
            <v>1.0078</v>
          </cell>
        </row>
        <row r="1095">
          <cell r="O1095">
            <v>110.18999999999801</v>
          </cell>
          <cell r="P1095">
            <v>110.19999999999801</v>
          </cell>
          <cell r="Q1095">
            <v>1.0527</v>
          </cell>
          <cell r="R1095">
            <v>1.0527</v>
          </cell>
          <cell r="S1095">
            <v>1.0677000000000001</v>
          </cell>
          <cell r="T1095">
            <v>1.0736000000000001</v>
          </cell>
          <cell r="U1095">
            <v>1.0753999999999999</v>
          </cell>
          <cell r="V1095">
            <v>1.0736000000000001</v>
          </cell>
          <cell r="W1095">
            <v>1.0736000000000001</v>
          </cell>
          <cell r="X1095">
            <v>1</v>
          </cell>
          <cell r="Y1095">
            <v>1</v>
          </cell>
          <cell r="Z1095">
            <v>1</v>
          </cell>
          <cell r="AA1095">
            <v>1.0077</v>
          </cell>
          <cell r="AB1095">
            <v>1.0345</v>
          </cell>
          <cell r="AC1095">
            <v>1.0077</v>
          </cell>
          <cell r="AD1095">
            <v>1.0077</v>
          </cell>
        </row>
        <row r="1096">
          <cell r="O1096">
            <v>110.289999999998</v>
          </cell>
          <cell r="P1096">
            <v>110.29999999999801</v>
          </cell>
          <cell r="Q1096">
            <v>1.0524</v>
          </cell>
          <cell r="R1096">
            <v>1.0524</v>
          </cell>
          <cell r="S1096">
            <v>1.0673999999999999</v>
          </cell>
          <cell r="T1096">
            <v>1.0732999999999999</v>
          </cell>
          <cell r="U1096">
            <v>1.0750999999999999</v>
          </cell>
          <cell r="V1096">
            <v>1.0732999999999999</v>
          </cell>
          <cell r="W1096">
            <v>1.0732999999999999</v>
          </cell>
          <cell r="X1096">
            <v>1</v>
          </cell>
          <cell r="Y1096">
            <v>1</v>
          </cell>
          <cell r="Z1096">
            <v>1</v>
          </cell>
          <cell r="AA1096">
            <v>1.0076000000000001</v>
          </cell>
          <cell r="AB1096">
            <v>1.0343</v>
          </cell>
          <cell r="AC1096">
            <v>1.0076000000000001</v>
          </cell>
          <cell r="AD1096">
            <v>1.0076000000000001</v>
          </cell>
        </row>
        <row r="1097">
          <cell r="O1097">
            <v>110.389999999998</v>
          </cell>
          <cell r="P1097">
            <v>110.399999999998</v>
          </cell>
          <cell r="Q1097">
            <v>1.0521</v>
          </cell>
          <cell r="R1097">
            <v>1.0521</v>
          </cell>
          <cell r="S1097">
            <v>1.0670999999999999</v>
          </cell>
          <cell r="T1097">
            <v>1.073</v>
          </cell>
          <cell r="U1097">
            <v>1.0748</v>
          </cell>
          <cell r="V1097">
            <v>1.073</v>
          </cell>
          <cell r="W1097">
            <v>1.073</v>
          </cell>
          <cell r="X1097">
            <v>1</v>
          </cell>
          <cell r="Y1097">
            <v>1</v>
          </cell>
          <cell r="Z1097">
            <v>1</v>
          </cell>
          <cell r="AA1097">
            <v>1.0075000000000001</v>
          </cell>
          <cell r="AB1097">
            <v>1.0341</v>
          </cell>
          <cell r="AC1097">
            <v>1.0075000000000001</v>
          </cell>
          <cell r="AD1097">
            <v>1.0075000000000001</v>
          </cell>
        </row>
        <row r="1098">
          <cell r="O1098">
            <v>110.48999999999799</v>
          </cell>
          <cell r="P1098">
            <v>110.499999999998</v>
          </cell>
          <cell r="Q1098">
            <v>1.0518000000000001</v>
          </cell>
          <cell r="R1098">
            <v>1.0518000000000001</v>
          </cell>
          <cell r="S1098">
            <v>1.0668</v>
          </cell>
          <cell r="T1098">
            <v>1.0727</v>
          </cell>
          <cell r="U1098">
            <v>1.0745</v>
          </cell>
          <cell r="V1098">
            <v>1.0727</v>
          </cell>
          <cell r="W1098">
            <v>1.0727</v>
          </cell>
          <cell r="X1098">
            <v>1</v>
          </cell>
          <cell r="Y1098">
            <v>1</v>
          </cell>
          <cell r="Z1098">
            <v>1</v>
          </cell>
          <cell r="AA1098">
            <v>1.0074000000000001</v>
          </cell>
          <cell r="AB1098">
            <v>1.0339</v>
          </cell>
          <cell r="AC1098">
            <v>1.0074000000000001</v>
          </cell>
          <cell r="AD1098">
            <v>1.0074000000000001</v>
          </cell>
        </row>
        <row r="1099">
          <cell r="O1099">
            <v>110.58999999999799</v>
          </cell>
          <cell r="P1099">
            <v>110.59999999999799</v>
          </cell>
          <cell r="Q1099">
            <v>1.0516000000000001</v>
          </cell>
          <cell r="R1099">
            <v>1.0516000000000001</v>
          </cell>
          <cell r="S1099">
            <v>1.0665</v>
          </cell>
          <cell r="T1099">
            <v>1.0724</v>
          </cell>
          <cell r="U1099">
            <v>1.0742</v>
          </cell>
          <cell r="V1099">
            <v>1.0724</v>
          </cell>
          <cell r="W1099">
            <v>1.0724</v>
          </cell>
          <cell r="X1099">
            <v>1</v>
          </cell>
          <cell r="Y1099">
            <v>1</v>
          </cell>
          <cell r="Z1099">
            <v>1</v>
          </cell>
          <cell r="AA1099">
            <v>1.0073000000000001</v>
          </cell>
          <cell r="AB1099">
            <v>1.0337000000000001</v>
          </cell>
          <cell r="AC1099">
            <v>1.0073000000000001</v>
          </cell>
          <cell r="AD1099">
            <v>1.0073000000000001</v>
          </cell>
        </row>
        <row r="1100">
          <cell r="O1100">
            <v>110.68999999999798</v>
          </cell>
          <cell r="P1100">
            <v>110.69999999999798</v>
          </cell>
          <cell r="Q1100">
            <v>1.0512999999999999</v>
          </cell>
          <cell r="R1100">
            <v>1.0512999999999999</v>
          </cell>
          <cell r="S1100">
            <v>1.0662</v>
          </cell>
          <cell r="T1100">
            <v>1.0721000000000001</v>
          </cell>
          <cell r="U1100">
            <v>1.0739000000000001</v>
          </cell>
          <cell r="V1100">
            <v>1.0721000000000001</v>
          </cell>
          <cell r="W1100">
            <v>1.0721000000000001</v>
          </cell>
          <cell r="X1100">
            <v>1</v>
          </cell>
          <cell r="Y1100">
            <v>1</v>
          </cell>
          <cell r="Z1100">
            <v>1</v>
          </cell>
          <cell r="AA1100">
            <v>1.0072000000000001</v>
          </cell>
          <cell r="AB1100">
            <v>1.0334000000000001</v>
          </cell>
          <cell r="AC1100">
            <v>1.0072000000000001</v>
          </cell>
          <cell r="AD1100">
            <v>1.0072000000000001</v>
          </cell>
        </row>
        <row r="1101">
          <cell r="O1101">
            <v>110.78999999999797</v>
          </cell>
          <cell r="P1101">
            <v>110.79999999999798</v>
          </cell>
          <cell r="Q1101">
            <v>1.0509999999999999</v>
          </cell>
          <cell r="R1101">
            <v>1.0509999999999999</v>
          </cell>
          <cell r="S1101">
            <v>1.0659000000000001</v>
          </cell>
          <cell r="T1101">
            <v>1.0718000000000001</v>
          </cell>
          <cell r="U1101">
            <v>1.0736000000000001</v>
          </cell>
          <cell r="V1101">
            <v>1.0718000000000001</v>
          </cell>
          <cell r="W1101">
            <v>1.0718000000000001</v>
          </cell>
          <cell r="X1101">
            <v>1</v>
          </cell>
          <cell r="Y1101">
            <v>1</v>
          </cell>
          <cell r="Z1101">
            <v>1</v>
          </cell>
          <cell r="AA1101">
            <v>1.0071000000000001</v>
          </cell>
          <cell r="AB1101">
            <v>1.0331999999999999</v>
          </cell>
          <cell r="AC1101">
            <v>1.0071000000000001</v>
          </cell>
          <cell r="AD1101">
            <v>1.0071000000000001</v>
          </cell>
        </row>
        <row r="1102">
          <cell r="O1102">
            <v>110.88999999999797</v>
          </cell>
          <cell r="P1102">
            <v>110.89999999999797</v>
          </cell>
          <cell r="Q1102">
            <v>1.0508</v>
          </cell>
          <cell r="R1102">
            <v>1.0508</v>
          </cell>
          <cell r="S1102">
            <v>1.0656000000000001</v>
          </cell>
          <cell r="T1102">
            <v>1.0714999999999999</v>
          </cell>
          <cell r="U1102">
            <v>1.0732999999999999</v>
          </cell>
          <cell r="V1102">
            <v>1.0714999999999999</v>
          </cell>
          <cell r="W1102">
            <v>1.0714999999999999</v>
          </cell>
          <cell r="X1102">
            <v>1</v>
          </cell>
          <cell r="Y1102">
            <v>1</v>
          </cell>
          <cell r="Z1102">
            <v>1</v>
          </cell>
          <cell r="AA1102">
            <v>1.0069999999999999</v>
          </cell>
          <cell r="AB1102">
            <v>1.0329999999999999</v>
          </cell>
          <cell r="AC1102">
            <v>1.0069999999999999</v>
          </cell>
          <cell r="AD1102">
            <v>1.0069999999999999</v>
          </cell>
        </row>
        <row r="1103">
          <cell r="O1103">
            <v>110.98999999999796</v>
          </cell>
          <cell r="P1103">
            <v>110.99999999999797</v>
          </cell>
          <cell r="Q1103">
            <v>1.0505</v>
          </cell>
          <cell r="R1103">
            <v>1.0505</v>
          </cell>
          <cell r="S1103">
            <v>1.0652999999999999</v>
          </cell>
          <cell r="T1103">
            <v>1.0711999999999999</v>
          </cell>
          <cell r="U1103">
            <v>1.073</v>
          </cell>
          <cell r="V1103">
            <v>1.0711999999999999</v>
          </cell>
          <cell r="W1103">
            <v>1.0711999999999999</v>
          </cell>
          <cell r="X1103">
            <v>1</v>
          </cell>
          <cell r="Y1103">
            <v>1</v>
          </cell>
          <cell r="Z1103">
            <v>1</v>
          </cell>
          <cell r="AA1103">
            <v>1.0068999999999999</v>
          </cell>
          <cell r="AB1103">
            <v>1.0327999999999999</v>
          </cell>
          <cell r="AC1103">
            <v>1.0068999999999999</v>
          </cell>
          <cell r="AD1103">
            <v>1.0068999999999999</v>
          </cell>
        </row>
        <row r="1104">
          <cell r="O1104">
            <v>111.08999999999796</v>
          </cell>
          <cell r="P1104">
            <v>111.09999999999796</v>
          </cell>
          <cell r="Q1104">
            <v>1.0502</v>
          </cell>
          <cell r="R1104">
            <v>1.0502</v>
          </cell>
          <cell r="S1104">
            <v>1.0649999999999999</v>
          </cell>
          <cell r="T1104">
            <v>1.0709</v>
          </cell>
          <cell r="U1104">
            <v>1.0727</v>
          </cell>
          <cell r="V1104">
            <v>1.0709</v>
          </cell>
          <cell r="W1104">
            <v>1.0709</v>
          </cell>
          <cell r="X1104">
            <v>1</v>
          </cell>
          <cell r="Y1104">
            <v>1</v>
          </cell>
          <cell r="Z1104">
            <v>1</v>
          </cell>
          <cell r="AA1104">
            <v>1.0067999999999999</v>
          </cell>
          <cell r="AB1104">
            <v>1.0326</v>
          </cell>
          <cell r="AC1104">
            <v>1.0067999999999999</v>
          </cell>
          <cell r="AD1104">
            <v>1.0067999999999999</v>
          </cell>
        </row>
        <row r="1105">
          <cell r="O1105">
            <v>111.18999999999795</v>
          </cell>
          <cell r="P1105">
            <v>111.19999999999796</v>
          </cell>
          <cell r="Q1105">
            <v>1.05</v>
          </cell>
          <cell r="R1105">
            <v>1.05</v>
          </cell>
          <cell r="S1105">
            <v>1.0647</v>
          </cell>
          <cell r="T1105">
            <v>1.0706</v>
          </cell>
          <cell r="U1105">
            <v>1.0724</v>
          </cell>
          <cell r="V1105">
            <v>1.0706</v>
          </cell>
          <cell r="W1105">
            <v>1.0706</v>
          </cell>
          <cell r="X1105">
            <v>1</v>
          </cell>
          <cell r="Y1105">
            <v>1</v>
          </cell>
          <cell r="Z1105">
            <v>1</v>
          </cell>
          <cell r="AA1105">
            <v>1.0066999999999999</v>
          </cell>
          <cell r="AB1105">
            <v>1.0324</v>
          </cell>
          <cell r="AC1105">
            <v>1.0066999999999999</v>
          </cell>
          <cell r="AD1105">
            <v>1.0066999999999999</v>
          </cell>
        </row>
        <row r="1106">
          <cell r="O1106">
            <v>111.28999999999795</v>
          </cell>
          <cell r="P1106">
            <v>111.29999999999795</v>
          </cell>
          <cell r="Q1106">
            <v>1.0497000000000001</v>
          </cell>
          <cell r="R1106">
            <v>1.0497000000000001</v>
          </cell>
          <cell r="S1106">
            <v>1.0644</v>
          </cell>
          <cell r="T1106">
            <v>1.0703</v>
          </cell>
          <cell r="U1106">
            <v>1.0721000000000001</v>
          </cell>
          <cell r="V1106">
            <v>1.0703</v>
          </cell>
          <cell r="W1106">
            <v>1.0703</v>
          </cell>
          <cell r="X1106">
            <v>1</v>
          </cell>
          <cell r="Y1106">
            <v>1</v>
          </cell>
          <cell r="Z1106">
            <v>1</v>
          </cell>
          <cell r="AA1106">
            <v>1.0065999999999999</v>
          </cell>
          <cell r="AB1106">
            <v>1.0322</v>
          </cell>
          <cell r="AC1106">
            <v>1.0065999999999999</v>
          </cell>
          <cell r="AD1106">
            <v>1.0065999999999999</v>
          </cell>
        </row>
        <row r="1107">
          <cell r="O1107">
            <v>111.38999999999794</v>
          </cell>
          <cell r="P1107">
            <v>111.39999999999795</v>
          </cell>
          <cell r="Q1107">
            <v>1.0494000000000001</v>
          </cell>
          <cell r="R1107">
            <v>1.0494000000000001</v>
          </cell>
          <cell r="S1107">
            <v>1.0641</v>
          </cell>
          <cell r="T1107">
            <v>1.0701000000000001</v>
          </cell>
          <cell r="U1107">
            <v>1.0718000000000001</v>
          </cell>
          <cell r="V1107">
            <v>1.0701000000000001</v>
          </cell>
          <cell r="W1107">
            <v>1.0701000000000001</v>
          </cell>
          <cell r="X1107">
            <v>1</v>
          </cell>
          <cell r="Y1107">
            <v>1</v>
          </cell>
          <cell r="Z1107">
            <v>1</v>
          </cell>
          <cell r="AA1107">
            <v>1.0065</v>
          </cell>
          <cell r="AB1107">
            <v>1.032</v>
          </cell>
          <cell r="AC1107">
            <v>1.0065</v>
          </cell>
          <cell r="AD1107">
            <v>1.0065</v>
          </cell>
        </row>
        <row r="1108">
          <cell r="O1108">
            <v>111.48999999999793</v>
          </cell>
          <cell r="P1108">
            <v>111.49999999999794</v>
          </cell>
          <cell r="Q1108">
            <v>1.0491999999999999</v>
          </cell>
          <cell r="R1108">
            <v>1.0491999999999999</v>
          </cell>
          <cell r="S1108">
            <v>1.0638000000000001</v>
          </cell>
          <cell r="T1108">
            <v>1.0698000000000001</v>
          </cell>
          <cell r="U1108">
            <v>1.0714999999999999</v>
          </cell>
          <cell r="V1108">
            <v>1.0698000000000001</v>
          </cell>
          <cell r="W1108">
            <v>1.0698000000000001</v>
          </cell>
          <cell r="X1108">
            <v>1</v>
          </cell>
          <cell r="Y1108">
            <v>1</v>
          </cell>
          <cell r="Z1108">
            <v>1</v>
          </cell>
          <cell r="AA1108">
            <v>1.0064</v>
          </cell>
          <cell r="AB1108">
            <v>1.0318000000000001</v>
          </cell>
          <cell r="AC1108">
            <v>1.0064</v>
          </cell>
          <cell r="AD1108">
            <v>1.0064</v>
          </cell>
        </row>
        <row r="1109">
          <cell r="O1109">
            <v>111.58999999999793</v>
          </cell>
          <cell r="P1109">
            <v>111.59999999999793</v>
          </cell>
          <cell r="Q1109">
            <v>1.0488999999999999</v>
          </cell>
          <cell r="R1109">
            <v>1.0488999999999999</v>
          </cell>
          <cell r="S1109">
            <v>1.0636000000000001</v>
          </cell>
          <cell r="T1109">
            <v>1.0694999999999999</v>
          </cell>
          <cell r="U1109">
            <v>1.0711999999999999</v>
          </cell>
          <cell r="V1109">
            <v>1.0694999999999999</v>
          </cell>
          <cell r="W1109">
            <v>1.0694999999999999</v>
          </cell>
          <cell r="X1109">
            <v>1</v>
          </cell>
          <cell r="Y1109">
            <v>1</v>
          </cell>
          <cell r="Z1109">
            <v>1</v>
          </cell>
          <cell r="AA1109">
            <v>1.0063</v>
          </cell>
          <cell r="AB1109">
            <v>1.0316000000000001</v>
          </cell>
          <cell r="AC1109">
            <v>1.0063</v>
          </cell>
          <cell r="AD1109">
            <v>1.0063</v>
          </cell>
        </row>
        <row r="1110">
          <cell r="O1110">
            <v>111.68999999999792</v>
          </cell>
          <cell r="P1110">
            <v>111.69999999999793</v>
          </cell>
          <cell r="Q1110">
            <v>1.0486</v>
          </cell>
          <cell r="R1110">
            <v>1.0486</v>
          </cell>
          <cell r="S1110">
            <v>1.0632999999999999</v>
          </cell>
          <cell r="T1110">
            <v>1.0691999999999999</v>
          </cell>
          <cell r="U1110">
            <v>1.0709</v>
          </cell>
          <cell r="V1110">
            <v>1.0691999999999999</v>
          </cell>
          <cell r="W1110">
            <v>1.0691999999999999</v>
          </cell>
          <cell r="X1110">
            <v>1</v>
          </cell>
          <cell r="Y1110">
            <v>1</v>
          </cell>
          <cell r="Z1110">
            <v>1</v>
          </cell>
          <cell r="AA1110">
            <v>1.0062</v>
          </cell>
          <cell r="AB1110">
            <v>1.0314000000000001</v>
          </cell>
          <cell r="AC1110">
            <v>1.0062</v>
          </cell>
          <cell r="AD1110">
            <v>1.0062</v>
          </cell>
        </row>
        <row r="1111">
          <cell r="O1111">
            <v>111.78999999999792</v>
          </cell>
          <cell r="P1111">
            <v>111.79999999999792</v>
          </cell>
          <cell r="Q1111">
            <v>1.0484</v>
          </cell>
          <cell r="R1111">
            <v>1.0484</v>
          </cell>
          <cell r="S1111">
            <v>1.0629999999999999</v>
          </cell>
          <cell r="T1111">
            <v>1.0689</v>
          </cell>
          <cell r="U1111">
            <v>1.0706</v>
          </cell>
          <cell r="V1111">
            <v>1.0689</v>
          </cell>
          <cell r="W1111">
            <v>1.0689</v>
          </cell>
          <cell r="X1111">
            <v>1</v>
          </cell>
          <cell r="Y1111">
            <v>1</v>
          </cell>
          <cell r="Z1111">
            <v>1</v>
          </cell>
          <cell r="AA1111">
            <v>1.0061</v>
          </cell>
          <cell r="AB1111">
            <v>1.0311999999999999</v>
          </cell>
          <cell r="AC1111">
            <v>1.0061</v>
          </cell>
          <cell r="AD1111">
            <v>1.0061</v>
          </cell>
        </row>
        <row r="1112">
          <cell r="O1112">
            <v>111.88999999999791</v>
          </cell>
          <cell r="P1112">
            <v>111.89999999999792</v>
          </cell>
          <cell r="Q1112">
            <v>1.0481</v>
          </cell>
          <cell r="R1112">
            <v>1.0481</v>
          </cell>
          <cell r="S1112">
            <v>1.0627</v>
          </cell>
          <cell r="T1112">
            <v>1.0686</v>
          </cell>
          <cell r="U1112">
            <v>1.0703</v>
          </cell>
          <cell r="V1112">
            <v>1.0686</v>
          </cell>
          <cell r="W1112">
            <v>1.0686</v>
          </cell>
          <cell r="X1112">
            <v>1</v>
          </cell>
          <cell r="Y1112">
            <v>1</v>
          </cell>
          <cell r="Z1112">
            <v>1</v>
          </cell>
          <cell r="AA1112">
            <v>1.006</v>
          </cell>
          <cell r="AB1112">
            <v>1.0309999999999999</v>
          </cell>
          <cell r="AC1112">
            <v>1.006</v>
          </cell>
          <cell r="AD1112">
            <v>1.006</v>
          </cell>
        </row>
        <row r="1113">
          <cell r="O1113">
            <v>111.98999999999791</v>
          </cell>
          <cell r="P1113">
            <v>111.99999999999791</v>
          </cell>
          <cell r="Q1113">
            <v>1.0479000000000001</v>
          </cell>
          <cell r="R1113">
            <v>1.0479000000000001</v>
          </cell>
          <cell r="S1113">
            <v>1.0624</v>
          </cell>
          <cell r="T1113">
            <v>1.0683</v>
          </cell>
          <cell r="U1113">
            <v>1.07</v>
          </cell>
          <cell r="V1113">
            <v>1.0683</v>
          </cell>
          <cell r="W1113">
            <v>1.0683</v>
          </cell>
          <cell r="X1113">
            <v>1</v>
          </cell>
          <cell r="Y1113">
            <v>1</v>
          </cell>
          <cell r="Z1113">
            <v>1</v>
          </cell>
          <cell r="AA1113">
            <v>1.0059</v>
          </cell>
          <cell r="AB1113">
            <v>1.0307999999999999</v>
          </cell>
          <cell r="AC1113">
            <v>1.0059</v>
          </cell>
          <cell r="AD1113">
            <v>1.0059</v>
          </cell>
        </row>
        <row r="1114">
          <cell r="O1114">
            <v>112.0899999999979</v>
          </cell>
          <cell r="P1114">
            <v>112.09999999999791</v>
          </cell>
          <cell r="Q1114">
            <v>1.0476000000000001</v>
          </cell>
          <cell r="R1114">
            <v>1.0476000000000001</v>
          </cell>
          <cell r="S1114">
            <v>1.0621</v>
          </cell>
          <cell r="T1114">
            <v>1.0680000000000001</v>
          </cell>
          <cell r="U1114">
            <v>1.0697000000000001</v>
          </cell>
          <cell r="V1114">
            <v>1.0680000000000001</v>
          </cell>
          <cell r="W1114">
            <v>1.0680000000000001</v>
          </cell>
          <cell r="X1114">
            <v>1</v>
          </cell>
          <cell r="Y1114">
            <v>1</v>
          </cell>
          <cell r="Z1114">
            <v>1</v>
          </cell>
          <cell r="AA1114">
            <v>1.0058</v>
          </cell>
          <cell r="AB1114">
            <v>1.0306</v>
          </cell>
          <cell r="AC1114">
            <v>1.0058</v>
          </cell>
          <cell r="AD1114">
            <v>1.0058</v>
          </cell>
        </row>
        <row r="1115">
          <cell r="O1115">
            <v>112.18999999999789</v>
          </cell>
          <cell r="P1115">
            <v>112.1999999999979</v>
          </cell>
          <cell r="Q1115">
            <v>1.0472999999999999</v>
          </cell>
          <cell r="R1115">
            <v>1.0472999999999999</v>
          </cell>
          <cell r="S1115">
            <v>1.0619000000000001</v>
          </cell>
          <cell r="T1115">
            <v>1.0677000000000001</v>
          </cell>
          <cell r="U1115">
            <v>1.0693999999999999</v>
          </cell>
          <cell r="V1115">
            <v>1.0677000000000001</v>
          </cell>
          <cell r="W1115">
            <v>1.0677000000000001</v>
          </cell>
          <cell r="X1115">
            <v>1</v>
          </cell>
          <cell r="Y1115">
            <v>1</v>
          </cell>
          <cell r="Z1115">
            <v>1</v>
          </cell>
          <cell r="AA1115">
            <v>1.0057</v>
          </cell>
          <cell r="AB1115">
            <v>1.0304</v>
          </cell>
          <cell r="AC1115">
            <v>1.0057</v>
          </cell>
          <cell r="AD1115">
            <v>1.0057</v>
          </cell>
        </row>
        <row r="1116">
          <cell r="O1116">
            <v>112.28999999999789</v>
          </cell>
          <cell r="P1116">
            <v>112.29999999999789</v>
          </cell>
          <cell r="Q1116">
            <v>1.0470999999999999</v>
          </cell>
          <cell r="R1116">
            <v>1.0470999999999999</v>
          </cell>
          <cell r="S1116">
            <v>1.0616000000000001</v>
          </cell>
          <cell r="T1116">
            <v>1.0674999999999999</v>
          </cell>
          <cell r="U1116">
            <v>1.0690999999999999</v>
          </cell>
          <cell r="V1116">
            <v>1.0674999999999999</v>
          </cell>
          <cell r="W1116">
            <v>1.0674999999999999</v>
          </cell>
          <cell r="X1116">
            <v>1</v>
          </cell>
          <cell r="Y1116">
            <v>1</v>
          </cell>
          <cell r="Z1116">
            <v>1</v>
          </cell>
          <cell r="AA1116">
            <v>1.0056</v>
          </cell>
          <cell r="AB1116">
            <v>1.0302</v>
          </cell>
          <cell r="AC1116">
            <v>1.0056</v>
          </cell>
          <cell r="AD1116">
            <v>1.0056</v>
          </cell>
        </row>
        <row r="1117">
          <cell r="O1117">
            <v>112.38999999999788</v>
          </cell>
          <cell r="P1117">
            <v>112.39999999999789</v>
          </cell>
          <cell r="Q1117">
            <v>1.0468</v>
          </cell>
          <cell r="R1117">
            <v>1.0468</v>
          </cell>
          <cell r="S1117">
            <v>1.0612999999999999</v>
          </cell>
          <cell r="T1117">
            <v>1.0671999999999999</v>
          </cell>
          <cell r="U1117">
            <v>1.0688</v>
          </cell>
          <cell r="V1117">
            <v>1.0671999999999999</v>
          </cell>
          <cell r="W1117">
            <v>1.0671999999999999</v>
          </cell>
          <cell r="X1117">
            <v>1</v>
          </cell>
          <cell r="Y1117">
            <v>1</v>
          </cell>
          <cell r="Z1117">
            <v>1</v>
          </cell>
          <cell r="AA1117">
            <v>1.0055000000000001</v>
          </cell>
          <cell r="AB1117">
            <v>1.03</v>
          </cell>
          <cell r="AC1117">
            <v>1.0055000000000001</v>
          </cell>
          <cell r="AD1117">
            <v>1.0055000000000001</v>
          </cell>
        </row>
        <row r="1118">
          <cell r="O1118">
            <v>112.48999999999788</v>
          </cell>
          <cell r="P1118">
            <v>112.49999999999788</v>
          </cell>
          <cell r="Q1118">
            <v>1.0466</v>
          </cell>
          <cell r="R1118">
            <v>1.0466</v>
          </cell>
          <cell r="S1118">
            <v>1.0609999999999999</v>
          </cell>
          <cell r="T1118">
            <v>1.0669</v>
          </cell>
          <cell r="U1118">
            <v>1.0685</v>
          </cell>
          <cell r="V1118">
            <v>1.0669</v>
          </cell>
          <cell r="W1118">
            <v>1.0669</v>
          </cell>
          <cell r="X1118">
            <v>1</v>
          </cell>
          <cell r="Y1118">
            <v>1</v>
          </cell>
          <cell r="Z1118">
            <v>1</v>
          </cell>
          <cell r="AA1118">
            <v>1.0055000000000001</v>
          </cell>
          <cell r="AB1118">
            <v>1.0298</v>
          </cell>
          <cell r="AC1118">
            <v>1.0055000000000001</v>
          </cell>
          <cell r="AD1118">
            <v>1.0055000000000001</v>
          </cell>
        </row>
        <row r="1119">
          <cell r="O1119">
            <v>112.58999999999787</v>
          </cell>
          <cell r="P1119">
            <v>112.59999999999788</v>
          </cell>
          <cell r="Q1119">
            <v>1.0463</v>
          </cell>
          <cell r="R1119">
            <v>1.0463</v>
          </cell>
          <cell r="S1119">
            <v>1.0607</v>
          </cell>
          <cell r="T1119">
            <v>1.0666</v>
          </cell>
          <cell r="U1119">
            <v>1.0683</v>
          </cell>
          <cell r="V1119">
            <v>1.0666</v>
          </cell>
          <cell r="W1119">
            <v>1.0666</v>
          </cell>
          <cell r="X1119">
            <v>1</v>
          </cell>
          <cell r="Y1119">
            <v>1</v>
          </cell>
          <cell r="Z1119">
            <v>1</v>
          </cell>
          <cell r="AA1119">
            <v>1.0054000000000001</v>
          </cell>
          <cell r="AB1119">
            <v>1.0296000000000001</v>
          </cell>
          <cell r="AC1119">
            <v>1.0054000000000001</v>
          </cell>
          <cell r="AD1119">
            <v>1.0054000000000001</v>
          </cell>
        </row>
        <row r="1120">
          <cell r="O1120">
            <v>112.68999999999787</v>
          </cell>
          <cell r="P1120">
            <v>112.69999999999787</v>
          </cell>
          <cell r="Q1120">
            <v>1.0461</v>
          </cell>
          <cell r="R1120">
            <v>1.0461</v>
          </cell>
          <cell r="S1120">
            <v>1.0605</v>
          </cell>
          <cell r="T1120">
            <v>1.0663</v>
          </cell>
          <cell r="U1120">
            <v>1.0680000000000001</v>
          </cell>
          <cell r="V1120">
            <v>1.0663</v>
          </cell>
          <cell r="W1120">
            <v>1.0663</v>
          </cell>
          <cell r="X1120">
            <v>1</v>
          </cell>
          <cell r="Y1120">
            <v>1</v>
          </cell>
          <cell r="Z1120">
            <v>1</v>
          </cell>
          <cell r="AA1120">
            <v>1.0053000000000001</v>
          </cell>
          <cell r="AB1120">
            <v>1.0294000000000001</v>
          </cell>
          <cell r="AC1120">
            <v>1.0053000000000001</v>
          </cell>
          <cell r="AD1120">
            <v>1.0053000000000001</v>
          </cell>
        </row>
        <row r="1121">
          <cell r="O1121">
            <v>112.78999999999786</v>
          </cell>
          <cell r="P1121">
            <v>112.79999999999787</v>
          </cell>
          <cell r="Q1121">
            <v>1.0458000000000001</v>
          </cell>
          <cell r="R1121">
            <v>1.0458000000000001</v>
          </cell>
          <cell r="S1121">
            <v>1.0602</v>
          </cell>
          <cell r="T1121">
            <v>1.0661</v>
          </cell>
          <cell r="U1121">
            <v>1.0677000000000001</v>
          </cell>
          <cell r="V1121">
            <v>1.0661</v>
          </cell>
          <cell r="W1121">
            <v>1.0661</v>
          </cell>
          <cell r="X1121">
            <v>1</v>
          </cell>
          <cell r="Y1121">
            <v>1</v>
          </cell>
          <cell r="Z1121">
            <v>1</v>
          </cell>
          <cell r="AA1121">
            <v>1.0052000000000001</v>
          </cell>
          <cell r="AB1121">
            <v>1.0291999999999999</v>
          </cell>
          <cell r="AC1121">
            <v>1.0052000000000001</v>
          </cell>
          <cell r="AD1121">
            <v>1.0052000000000001</v>
          </cell>
        </row>
        <row r="1122">
          <cell r="O1122">
            <v>112.88999999999785</v>
          </cell>
          <cell r="P1122">
            <v>112.89999999999786</v>
          </cell>
          <cell r="Q1122">
            <v>1.0456000000000001</v>
          </cell>
          <cell r="R1122">
            <v>1.0456000000000001</v>
          </cell>
          <cell r="S1122">
            <v>1.0599000000000001</v>
          </cell>
          <cell r="T1122">
            <v>1.0658000000000001</v>
          </cell>
          <cell r="U1122">
            <v>1.0673999999999999</v>
          </cell>
          <cell r="V1122">
            <v>1.0658000000000001</v>
          </cell>
          <cell r="W1122">
            <v>1.0658000000000001</v>
          </cell>
          <cell r="X1122">
            <v>1</v>
          </cell>
          <cell r="Y1122">
            <v>1</v>
          </cell>
          <cell r="Z1122">
            <v>1</v>
          </cell>
          <cell r="AA1122">
            <v>1.0051000000000001</v>
          </cell>
          <cell r="AB1122">
            <v>1.0289999999999999</v>
          </cell>
          <cell r="AC1122">
            <v>1.0051000000000001</v>
          </cell>
          <cell r="AD1122">
            <v>1.0051000000000001</v>
          </cell>
        </row>
        <row r="1123">
          <cell r="O1123">
            <v>112.98999999999785</v>
          </cell>
          <cell r="P1123">
            <v>112.99999999999785</v>
          </cell>
          <cell r="Q1123">
            <v>1.0452999999999999</v>
          </cell>
          <cell r="R1123">
            <v>1.0452999999999999</v>
          </cell>
          <cell r="S1123">
            <v>1.0596000000000001</v>
          </cell>
          <cell r="T1123">
            <v>1.0654999999999999</v>
          </cell>
          <cell r="U1123">
            <v>1.0670999999999999</v>
          </cell>
          <cell r="V1123">
            <v>1.0654999999999999</v>
          </cell>
          <cell r="W1123">
            <v>1.0654999999999999</v>
          </cell>
          <cell r="X1123">
            <v>1</v>
          </cell>
          <cell r="Y1123">
            <v>1</v>
          </cell>
          <cell r="Z1123">
            <v>1</v>
          </cell>
          <cell r="AA1123">
            <v>1.0049999999999999</v>
          </cell>
          <cell r="AB1123">
            <v>1.0287999999999999</v>
          </cell>
          <cell r="AC1123">
            <v>1.0049999999999999</v>
          </cell>
          <cell r="AD1123">
            <v>1.0049999999999999</v>
          </cell>
        </row>
        <row r="1124">
          <cell r="O1124">
            <v>113.08999999999784</v>
          </cell>
          <cell r="P1124">
            <v>113.09999999999785</v>
          </cell>
          <cell r="Q1124">
            <v>1.0450999999999999</v>
          </cell>
          <cell r="R1124">
            <v>1.0450999999999999</v>
          </cell>
          <cell r="S1124">
            <v>1.0593999999999999</v>
          </cell>
          <cell r="T1124">
            <v>1.0651999999999999</v>
          </cell>
          <cell r="U1124">
            <v>1.0668</v>
          </cell>
          <cell r="V1124">
            <v>1.0651999999999999</v>
          </cell>
          <cell r="W1124">
            <v>1.0651999999999999</v>
          </cell>
          <cell r="X1124">
            <v>1</v>
          </cell>
          <cell r="Y1124">
            <v>1</v>
          </cell>
          <cell r="Z1124">
            <v>1</v>
          </cell>
          <cell r="AA1124">
            <v>1.0048999999999999</v>
          </cell>
          <cell r="AB1124">
            <v>1.0286</v>
          </cell>
          <cell r="AC1124">
            <v>1.0048999999999999</v>
          </cell>
          <cell r="AD1124">
            <v>1.0048999999999999</v>
          </cell>
        </row>
        <row r="1125">
          <cell r="O1125">
            <v>113.18999999999784</v>
          </cell>
          <cell r="P1125">
            <v>113.19999999999784</v>
          </cell>
          <cell r="Q1125">
            <v>1.0448</v>
          </cell>
          <cell r="R1125">
            <v>1.0448</v>
          </cell>
          <cell r="S1125">
            <v>1.0590999999999999</v>
          </cell>
          <cell r="T1125">
            <v>1.0649</v>
          </cell>
          <cell r="U1125">
            <v>1.0665</v>
          </cell>
          <cell r="V1125">
            <v>1.0649</v>
          </cell>
          <cell r="W1125">
            <v>1.0649</v>
          </cell>
          <cell r="X1125">
            <v>1</v>
          </cell>
          <cell r="Y1125">
            <v>1</v>
          </cell>
          <cell r="Z1125">
            <v>1</v>
          </cell>
          <cell r="AA1125">
            <v>1.0048999999999999</v>
          </cell>
          <cell r="AB1125">
            <v>1.0284</v>
          </cell>
          <cell r="AC1125">
            <v>1.0048999999999999</v>
          </cell>
          <cell r="AD1125">
            <v>1.0048999999999999</v>
          </cell>
        </row>
        <row r="1126">
          <cell r="O1126">
            <v>113.28999999999783</v>
          </cell>
          <cell r="P1126">
            <v>113.29999999999784</v>
          </cell>
          <cell r="Q1126">
            <v>1.0446</v>
          </cell>
          <cell r="R1126">
            <v>1.0446</v>
          </cell>
          <cell r="S1126">
            <v>1.0588</v>
          </cell>
          <cell r="T1126">
            <v>1.0647</v>
          </cell>
          <cell r="U1126">
            <v>1.0663</v>
          </cell>
          <cell r="V1126">
            <v>1.0647</v>
          </cell>
          <cell r="W1126">
            <v>1.0647</v>
          </cell>
          <cell r="X1126">
            <v>1</v>
          </cell>
          <cell r="Y1126">
            <v>1</v>
          </cell>
          <cell r="Z1126">
            <v>1</v>
          </cell>
          <cell r="AA1126">
            <v>1.0047999999999999</v>
          </cell>
          <cell r="AB1126">
            <v>1.0282</v>
          </cell>
          <cell r="AC1126">
            <v>1.0047999999999999</v>
          </cell>
          <cell r="AD1126">
            <v>1.0047999999999999</v>
          </cell>
        </row>
        <row r="1127">
          <cell r="O1127">
            <v>113.38999999999783</v>
          </cell>
          <cell r="P1127">
            <v>113.39999999999783</v>
          </cell>
          <cell r="Q1127">
            <v>1.0443</v>
          </cell>
          <cell r="R1127">
            <v>1.0443</v>
          </cell>
          <cell r="S1127">
            <v>1.0585</v>
          </cell>
          <cell r="T1127">
            <v>1.0644</v>
          </cell>
          <cell r="U1127">
            <v>1.0660000000000001</v>
          </cell>
          <cell r="V1127">
            <v>1.0644</v>
          </cell>
          <cell r="W1127">
            <v>1.0644</v>
          </cell>
          <cell r="X1127">
            <v>1</v>
          </cell>
          <cell r="Y1127">
            <v>1</v>
          </cell>
          <cell r="Z1127">
            <v>1</v>
          </cell>
          <cell r="AA1127">
            <v>1.0046999999999999</v>
          </cell>
          <cell r="AB1127">
            <v>1.0281</v>
          </cell>
          <cell r="AC1127">
            <v>1.0046999999999999</v>
          </cell>
          <cell r="AD1127">
            <v>1.0046999999999999</v>
          </cell>
        </row>
        <row r="1128">
          <cell r="O1128">
            <v>113.48999999999782</v>
          </cell>
          <cell r="P1128">
            <v>113.49999999999783</v>
          </cell>
          <cell r="Q1128">
            <v>1.0441</v>
          </cell>
          <cell r="R1128">
            <v>1.0441</v>
          </cell>
          <cell r="S1128">
            <v>1.0583</v>
          </cell>
          <cell r="T1128">
            <v>1.0641</v>
          </cell>
          <cell r="U1128">
            <v>1.0657000000000001</v>
          </cell>
          <cell r="V1128">
            <v>1.0641</v>
          </cell>
          <cell r="W1128">
            <v>1.0641</v>
          </cell>
          <cell r="X1128">
            <v>1</v>
          </cell>
          <cell r="Y1128">
            <v>1</v>
          </cell>
          <cell r="Z1128">
            <v>1</v>
          </cell>
          <cell r="AA1128">
            <v>1.0045999999999999</v>
          </cell>
          <cell r="AB1128">
            <v>1.0279</v>
          </cell>
          <cell r="AC1128">
            <v>1.0045999999999999</v>
          </cell>
          <cell r="AD1128">
            <v>1.0045999999999999</v>
          </cell>
        </row>
        <row r="1129">
          <cell r="O1129">
            <v>113.58999999999781</v>
          </cell>
          <cell r="P1129">
            <v>113.59999999999782</v>
          </cell>
          <cell r="Q1129">
            <v>1.0438000000000001</v>
          </cell>
          <cell r="R1129">
            <v>1.0438000000000001</v>
          </cell>
          <cell r="S1129">
            <v>1.0580000000000001</v>
          </cell>
          <cell r="T1129">
            <v>1.0639000000000001</v>
          </cell>
          <cell r="U1129">
            <v>1.0653999999999999</v>
          </cell>
          <cell r="V1129">
            <v>1.0639000000000001</v>
          </cell>
          <cell r="W1129">
            <v>1.0639000000000001</v>
          </cell>
          <cell r="X1129">
            <v>1</v>
          </cell>
          <cell r="Y1129">
            <v>1</v>
          </cell>
          <cell r="Z1129">
            <v>1</v>
          </cell>
          <cell r="AA1129">
            <v>1.0044999999999999</v>
          </cell>
          <cell r="AB1129">
            <v>1.0277000000000001</v>
          </cell>
          <cell r="AC1129">
            <v>1.0044999999999999</v>
          </cell>
          <cell r="AD1129">
            <v>1.0044999999999999</v>
          </cell>
        </row>
        <row r="1130">
          <cell r="O1130">
            <v>113.68999999999781</v>
          </cell>
          <cell r="P1130">
            <v>113.69999999999781</v>
          </cell>
          <cell r="Q1130">
            <v>1.0436000000000001</v>
          </cell>
          <cell r="R1130">
            <v>1.0436000000000001</v>
          </cell>
          <cell r="S1130">
            <v>1.0577000000000001</v>
          </cell>
          <cell r="T1130">
            <v>1.0636000000000001</v>
          </cell>
          <cell r="U1130">
            <v>1.0651999999999999</v>
          </cell>
          <cell r="V1130">
            <v>1.0636000000000001</v>
          </cell>
          <cell r="W1130">
            <v>1.0636000000000001</v>
          </cell>
          <cell r="X1130">
            <v>1</v>
          </cell>
          <cell r="Y1130">
            <v>1</v>
          </cell>
          <cell r="Z1130">
            <v>1</v>
          </cell>
          <cell r="AA1130">
            <v>1.0044</v>
          </cell>
          <cell r="AB1130">
            <v>1.0275000000000001</v>
          </cell>
          <cell r="AC1130">
            <v>1.0044</v>
          </cell>
          <cell r="AD1130">
            <v>1.0044</v>
          </cell>
        </row>
        <row r="1131">
          <cell r="O1131">
            <v>113.7899999999978</v>
          </cell>
          <cell r="P1131">
            <v>113.79999999999781</v>
          </cell>
          <cell r="Q1131">
            <v>1.0434000000000001</v>
          </cell>
          <cell r="R1131">
            <v>1.0434000000000001</v>
          </cell>
          <cell r="S1131">
            <v>1.0575000000000001</v>
          </cell>
          <cell r="T1131">
            <v>1.0632999999999999</v>
          </cell>
          <cell r="U1131">
            <v>1.0649</v>
          </cell>
          <cell r="V1131">
            <v>1.0632999999999999</v>
          </cell>
          <cell r="W1131">
            <v>1.0632999999999999</v>
          </cell>
          <cell r="X1131">
            <v>1</v>
          </cell>
          <cell r="Y1131">
            <v>1</v>
          </cell>
          <cell r="Z1131">
            <v>1</v>
          </cell>
          <cell r="AA1131">
            <v>1.0044</v>
          </cell>
          <cell r="AB1131">
            <v>1.0273000000000001</v>
          </cell>
          <cell r="AC1131">
            <v>1.0044</v>
          </cell>
          <cell r="AD1131">
            <v>1.0044</v>
          </cell>
        </row>
        <row r="1132">
          <cell r="O1132">
            <v>113.8899999999978</v>
          </cell>
          <cell r="P1132">
            <v>113.8999999999978</v>
          </cell>
          <cell r="Q1132">
            <v>1.0430999999999999</v>
          </cell>
          <cell r="R1132">
            <v>1.0430999999999999</v>
          </cell>
          <cell r="S1132">
            <v>1.0571999999999999</v>
          </cell>
          <cell r="T1132">
            <v>1.0629999999999999</v>
          </cell>
          <cell r="U1132">
            <v>1.0646</v>
          </cell>
          <cell r="V1132">
            <v>1.0629999999999999</v>
          </cell>
          <cell r="W1132">
            <v>1.0629999999999999</v>
          </cell>
          <cell r="X1132">
            <v>1</v>
          </cell>
          <cell r="Y1132">
            <v>1</v>
          </cell>
          <cell r="Z1132">
            <v>1</v>
          </cell>
          <cell r="AA1132">
            <v>1.0043</v>
          </cell>
          <cell r="AB1132">
            <v>1.0270999999999999</v>
          </cell>
          <cell r="AC1132">
            <v>1.0043</v>
          </cell>
          <cell r="AD1132">
            <v>1.0043</v>
          </cell>
        </row>
        <row r="1133">
          <cell r="O1133">
            <v>113.98999999999779</v>
          </cell>
          <cell r="P1133">
            <v>113.9999999999978</v>
          </cell>
          <cell r="Q1133">
            <v>1.0428999999999999</v>
          </cell>
          <cell r="R1133">
            <v>1.0428999999999999</v>
          </cell>
          <cell r="S1133">
            <v>1.0569</v>
          </cell>
          <cell r="T1133">
            <v>1.0628</v>
          </cell>
          <cell r="U1133">
            <v>1.0643</v>
          </cell>
          <cell r="V1133">
            <v>1.0628</v>
          </cell>
          <cell r="W1133">
            <v>1.0628</v>
          </cell>
          <cell r="X1133">
            <v>1</v>
          </cell>
          <cell r="Y1133">
            <v>1</v>
          </cell>
          <cell r="Z1133">
            <v>1</v>
          </cell>
          <cell r="AA1133">
            <v>1.0042</v>
          </cell>
          <cell r="AB1133">
            <v>1.0268999999999999</v>
          </cell>
          <cell r="AC1133">
            <v>1.0042</v>
          </cell>
          <cell r="AD1133">
            <v>1.0042</v>
          </cell>
        </row>
        <row r="1134">
          <cell r="O1134">
            <v>114.08999999999779</v>
          </cell>
          <cell r="P1134">
            <v>114.09999999999779</v>
          </cell>
          <cell r="Q1134">
            <v>1.0426</v>
          </cell>
          <cell r="R1134">
            <v>1.0426</v>
          </cell>
          <cell r="S1134">
            <v>1.0567</v>
          </cell>
          <cell r="T1134">
            <v>1.0625</v>
          </cell>
          <cell r="U1134">
            <v>1.0641</v>
          </cell>
          <cell r="V1134">
            <v>1.0625</v>
          </cell>
          <cell r="W1134">
            <v>1.0625</v>
          </cell>
          <cell r="X1134">
            <v>1</v>
          </cell>
          <cell r="Y1134">
            <v>1</v>
          </cell>
          <cell r="Z1134">
            <v>1</v>
          </cell>
          <cell r="AA1134">
            <v>1.0041</v>
          </cell>
          <cell r="AB1134">
            <v>1.0267999999999999</v>
          </cell>
          <cell r="AC1134">
            <v>1.0041</v>
          </cell>
          <cell r="AD1134">
            <v>1.0041</v>
          </cell>
        </row>
        <row r="1135">
          <cell r="O1135">
            <v>114.18999999999778</v>
          </cell>
          <cell r="P1135">
            <v>114.19999999999779</v>
          </cell>
          <cell r="Q1135">
            <v>1.0424</v>
          </cell>
          <cell r="R1135">
            <v>1.0424</v>
          </cell>
          <cell r="S1135">
            <v>1.0564</v>
          </cell>
          <cell r="T1135">
            <v>1.0622</v>
          </cell>
          <cell r="U1135">
            <v>1.0638000000000001</v>
          </cell>
          <cell r="V1135">
            <v>1.0622</v>
          </cell>
          <cell r="W1135">
            <v>1.0622</v>
          </cell>
          <cell r="X1135">
            <v>1</v>
          </cell>
          <cell r="Y1135">
            <v>1</v>
          </cell>
          <cell r="Z1135">
            <v>1</v>
          </cell>
          <cell r="AA1135">
            <v>1.0041</v>
          </cell>
          <cell r="AB1135">
            <v>1.0266</v>
          </cell>
          <cell r="AC1135">
            <v>1.0041</v>
          </cell>
          <cell r="AD1135">
            <v>1.0041</v>
          </cell>
        </row>
        <row r="1136">
          <cell r="O1136">
            <v>114.28999999999778</v>
          </cell>
          <cell r="P1136">
            <v>114.29999999999778</v>
          </cell>
          <cell r="Q1136">
            <v>1.0422</v>
          </cell>
          <cell r="R1136">
            <v>1.0422</v>
          </cell>
          <cell r="S1136">
            <v>1.0562</v>
          </cell>
          <cell r="T1136">
            <v>1.0620000000000001</v>
          </cell>
          <cell r="U1136">
            <v>1.0634999999999999</v>
          </cell>
          <cell r="V1136">
            <v>1.0620000000000001</v>
          </cell>
          <cell r="W1136">
            <v>1.0620000000000001</v>
          </cell>
          <cell r="X1136">
            <v>1</v>
          </cell>
          <cell r="Y1136">
            <v>1</v>
          </cell>
          <cell r="Z1136">
            <v>1</v>
          </cell>
          <cell r="AA1136">
            <v>1.004</v>
          </cell>
          <cell r="AB1136">
            <v>1.0264</v>
          </cell>
          <cell r="AC1136">
            <v>1.004</v>
          </cell>
          <cell r="AD1136">
            <v>1.004</v>
          </cell>
        </row>
        <row r="1137">
          <cell r="O1137">
            <v>114.38999999999777</v>
          </cell>
          <cell r="P1137">
            <v>114.39999999999777</v>
          </cell>
          <cell r="Q1137">
            <v>1.0419</v>
          </cell>
          <cell r="R1137">
            <v>1.0419</v>
          </cell>
          <cell r="S1137">
            <v>1.0559000000000001</v>
          </cell>
          <cell r="T1137">
            <v>1.0617000000000001</v>
          </cell>
          <cell r="U1137">
            <v>1.0631999999999999</v>
          </cell>
          <cell r="V1137">
            <v>1.0617000000000001</v>
          </cell>
          <cell r="W1137">
            <v>1.0617000000000001</v>
          </cell>
          <cell r="X1137">
            <v>1</v>
          </cell>
          <cell r="Y1137">
            <v>1</v>
          </cell>
          <cell r="Z1137">
            <v>1</v>
          </cell>
          <cell r="AA1137">
            <v>1.0039</v>
          </cell>
          <cell r="AB1137">
            <v>1.0262</v>
          </cell>
          <cell r="AC1137">
            <v>1.0039</v>
          </cell>
          <cell r="AD1137">
            <v>1.0039</v>
          </cell>
        </row>
        <row r="1138">
          <cell r="O1138">
            <v>114.48999999999776</v>
          </cell>
          <cell r="P1138">
            <v>114.49999999999777</v>
          </cell>
          <cell r="Q1138">
            <v>1.0417000000000001</v>
          </cell>
          <cell r="R1138">
            <v>1.0417000000000001</v>
          </cell>
          <cell r="S1138">
            <v>1.0556000000000001</v>
          </cell>
          <cell r="T1138">
            <v>1.0613999999999999</v>
          </cell>
          <cell r="U1138">
            <v>1.0629999999999999</v>
          </cell>
          <cell r="V1138">
            <v>1.0613999999999999</v>
          </cell>
          <cell r="W1138">
            <v>1.0613999999999999</v>
          </cell>
          <cell r="X1138">
            <v>1</v>
          </cell>
          <cell r="Y1138">
            <v>1</v>
          </cell>
          <cell r="Z1138">
            <v>1</v>
          </cell>
          <cell r="AA1138">
            <v>1.0038</v>
          </cell>
          <cell r="AB1138">
            <v>1.026</v>
          </cell>
          <cell r="AC1138">
            <v>1.0038</v>
          </cell>
          <cell r="AD1138">
            <v>1.0038</v>
          </cell>
        </row>
        <row r="1139">
          <cell r="O1139">
            <v>114.58999999999776</v>
          </cell>
          <cell r="P1139">
            <v>114.59999999999776</v>
          </cell>
          <cell r="Q1139">
            <v>1.0415000000000001</v>
          </cell>
          <cell r="R1139">
            <v>1.0415000000000001</v>
          </cell>
          <cell r="S1139">
            <v>1.0553999999999999</v>
          </cell>
          <cell r="T1139">
            <v>1.0611999999999999</v>
          </cell>
          <cell r="U1139">
            <v>1.0627</v>
          </cell>
          <cell r="V1139">
            <v>1.0611999999999999</v>
          </cell>
          <cell r="W1139">
            <v>1.0611999999999999</v>
          </cell>
          <cell r="X1139">
            <v>1</v>
          </cell>
          <cell r="Y1139">
            <v>1</v>
          </cell>
          <cell r="Z1139">
            <v>1</v>
          </cell>
          <cell r="AA1139">
            <v>1.0038</v>
          </cell>
          <cell r="AB1139">
            <v>1.0259</v>
          </cell>
          <cell r="AC1139">
            <v>1.0038</v>
          </cell>
          <cell r="AD1139">
            <v>1.0038</v>
          </cell>
        </row>
        <row r="1140">
          <cell r="O1140">
            <v>114.68999999999775</v>
          </cell>
          <cell r="P1140">
            <v>114.69999999999776</v>
          </cell>
          <cell r="Q1140">
            <v>1.0411999999999999</v>
          </cell>
          <cell r="R1140">
            <v>1.0411999999999999</v>
          </cell>
          <cell r="S1140">
            <v>1.0550999999999999</v>
          </cell>
          <cell r="T1140">
            <v>1.0609</v>
          </cell>
          <cell r="U1140">
            <v>1.0624</v>
          </cell>
          <cell r="V1140">
            <v>1.0609</v>
          </cell>
          <cell r="W1140">
            <v>1.0609</v>
          </cell>
          <cell r="X1140">
            <v>1</v>
          </cell>
          <cell r="Y1140">
            <v>1</v>
          </cell>
          <cell r="Z1140">
            <v>1</v>
          </cell>
          <cell r="AA1140">
            <v>1.0037</v>
          </cell>
          <cell r="AB1140">
            <v>1.0257000000000001</v>
          </cell>
          <cell r="AC1140">
            <v>1.0037</v>
          </cell>
          <cell r="AD1140">
            <v>1.0037</v>
          </cell>
        </row>
        <row r="1141">
          <cell r="O1141">
            <v>114.78999999999775</v>
          </cell>
          <cell r="P1141">
            <v>114.79999999999775</v>
          </cell>
          <cell r="Q1141">
            <v>1.0409999999999999</v>
          </cell>
          <cell r="R1141">
            <v>1.0409999999999999</v>
          </cell>
          <cell r="S1141">
            <v>1.0548999999999999</v>
          </cell>
          <cell r="T1141">
            <v>1.0606</v>
          </cell>
          <cell r="U1141">
            <v>1.0622</v>
          </cell>
          <cell r="V1141">
            <v>1.0606</v>
          </cell>
          <cell r="W1141">
            <v>1.0606</v>
          </cell>
          <cell r="X1141">
            <v>1</v>
          </cell>
          <cell r="Y1141">
            <v>1</v>
          </cell>
          <cell r="Z1141">
            <v>1</v>
          </cell>
          <cell r="AA1141">
            <v>1.0036</v>
          </cell>
          <cell r="AB1141">
            <v>1.0255000000000001</v>
          </cell>
          <cell r="AC1141">
            <v>1.0036</v>
          </cell>
          <cell r="AD1141">
            <v>1.0036</v>
          </cell>
        </row>
        <row r="1142">
          <cell r="O1142">
            <v>114.88999999999774</v>
          </cell>
          <cell r="P1142">
            <v>114.89999999999775</v>
          </cell>
          <cell r="Q1142">
            <v>1.0407999999999999</v>
          </cell>
          <cell r="R1142">
            <v>1.0407999999999999</v>
          </cell>
          <cell r="S1142">
            <v>1.0546</v>
          </cell>
          <cell r="T1142">
            <v>1.0604</v>
          </cell>
          <cell r="U1142">
            <v>1.0619000000000001</v>
          </cell>
          <cell r="V1142">
            <v>1.0604</v>
          </cell>
          <cell r="W1142">
            <v>1.0604</v>
          </cell>
          <cell r="X1142">
            <v>1</v>
          </cell>
          <cell r="Y1142">
            <v>1</v>
          </cell>
          <cell r="Z1142">
            <v>1</v>
          </cell>
          <cell r="AA1142">
            <v>1.0035000000000001</v>
          </cell>
          <cell r="AB1142">
            <v>1.0253000000000001</v>
          </cell>
          <cell r="AC1142">
            <v>1.0035000000000001</v>
          </cell>
          <cell r="AD1142">
            <v>1.0035000000000001</v>
          </cell>
        </row>
        <row r="1143">
          <cell r="O1143">
            <v>114.98999999999774</v>
          </cell>
          <cell r="P1143">
            <v>114.99999999999774</v>
          </cell>
          <cell r="Q1143">
            <v>1.0405</v>
          </cell>
          <cell r="R1143">
            <v>1.0405</v>
          </cell>
          <cell r="S1143">
            <v>1.0543</v>
          </cell>
          <cell r="T1143">
            <v>1.0601</v>
          </cell>
          <cell r="U1143">
            <v>1.0616000000000001</v>
          </cell>
          <cell r="V1143">
            <v>1.0601</v>
          </cell>
          <cell r="W1143">
            <v>1.0601</v>
          </cell>
          <cell r="X1143">
            <v>1</v>
          </cell>
          <cell r="Y1143">
            <v>1</v>
          </cell>
          <cell r="Z1143">
            <v>1</v>
          </cell>
          <cell r="AA1143">
            <v>1.0035000000000001</v>
          </cell>
          <cell r="AB1143">
            <v>1.0250999999999999</v>
          </cell>
          <cell r="AC1143">
            <v>1.0035000000000001</v>
          </cell>
          <cell r="AD1143">
            <v>1.0035000000000001</v>
          </cell>
        </row>
        <row r="1144">
          <cell r="O1144">
            <v>115.08999999999773</v>
          </cell>
          <cell r="P1144">
            <v>115.09999999999773</v>
          </cell>
          <cell r="Q1144">
            <v>1.0403</v>
          </cell>
          <cell r="R1144">
            <v>1.0403</v>
          </cell>
          <cell r="S1144">
            <v>1.0541</v>
          </cell>
          <cell r="T1144">
            <v>1.0599000000000001</v>
          </cell>
          <cell r="U1144">
            <v>1.0613999999999999</v>
          </cell>
          <cell r="V1144">
            <v>1.0599000000000001</v>
          </cell>
          <cell r="W1144">
            <v>1.0599000000000001</v>
          </cell>
          <cell r="X1144">
            <v>1</v>
          </cell>
          <cell r="Y1144">
            <v>1</v>
          </cell>
          <cell r="Z1144">
            <v>1</v>
          </cell>
          <cell r="AA1144">
            <v>1.0034000000000001</v>
          </cell>
          <cell r="AB1144">
            <v>1.0249999999999999</v>
          </cell>
          <cell r="AC1144">
            <v>1.0034000000000001</v>
          </cell>
          <cell r="AD1144">
            <v>1.0034000000000001</v>
          </cell>
        </row>
        <row r="1145">
          <cell r="O1145">
            <v>115.18999999999772</v>
          </cell>
          <cell r="P1145">
            <v>115.19999999999773</v>
          </cell>
          <cell r="Q1145">
            <v>1.0401</v>
          </cell>
          <cell r="R1145">
            <v>1.0401</v>
          </cell>
          <cell r="S1145">
            <v>1.0538000000000001</v>
          </cell>
          <cell r="T1145">
            <v>1.0596000000000001</v>
          </cell>
          <cell r="U1145">
            <v>1.0610999999999999</v>
          </cell>
          <cell r="V1145">
            <v>1.0596000000000001</v>
          </cell>
          <cell r="W1145">
            <v>1.0596000000000001</v>
          </cell>
          <cell r="X1145">
            <v>1</v>
          </cell>
          <cell r="Y1145">
            <v>1</v>
          </cell>
          <cell r="Z1145">
            <v>1</v>
          </cell>
          <cell r="AA1145">
            <v>1.0033000000000001</v>
          </cell>
          <cell r="AB1145">
            <v>1.0247999999999999</v>
          </cell>
          <cell r="AC1145">
            <v>1.0033000000000001</v>
          </cell>
          <cell r="AD1145">
            <v>1.0033000000000001</v>
          </cell>
        </row>
        <row r="1146">
          <cell r="O1146">
            <v>115.28999999999772</v>
          </cell>
          <cell r="P1146">
            <v>115.29999999999772</v>
          </cell>
          <cell r="Q1146">
            <v>1.0398000000000001</v>
          </cell>
          <cell r="R1146">
            <v>1.0398000000000001</v>
          </cell>
          <cell r="S1146">
            <v>1.0536000000000001</v>
          </cell>
          <cell r="T1146">
            <v>1.0592999999999999</v>
          </cell>
          <cell r="U1146">
            <v>1.0608</v>
          </cell>
          <cell r="V1146">
            <v>1.0592999999999999</v>
          </cell>
          <cell r="W1146">
            <v>1.0592999999999999</v>
          </cell>
          <cell r="X1146">
            <v>1</v>
          </cell>
          <cell r="Y1146">
            <v>1</v>
          </cell>
          <cell r="Z1146">
            <v>1</v>
          </cell>
          <cell r="AA1146">
            <v>1.0033000000000001</v>
          </cell>
          <cell r="AB1146">
            <v>1.0246</v>
          </cell>
          <cell r="AC1146">
            <v>1.0033000000000001</v>
          </cell>
          <cell r="AD1146">
            <v>1.0033000000000001</v>
          </cell>
        </row>
        <row r="1147">
          <cell r="O1147">
            <v>115.38999999999771</v>
          </cell>
          <cell r="P1147">
            <v>115.39999999999772</v>
          </cell>
          <cell r="Q1147">
            <v>1.0396000000000001</v>
          </cell>
          <cell r="R1147">
            <v>1.0396000000000001</v>
          </cell>
          <cell r="S1147">
            <v>1.0532999999999999</v>
          </cell>
          <cell r="T1147">
            <v>1.0590999999999999</v>
          </cell>
          <cell r="U1147">
            <v>1.0606</v>
          </cell>
          <cell r="V1147">
            <v>1.0590999999999999</v>
          </cell>
          <cell r="W1147">
            <v>1.0590999999999999</v>
          </cell>
          <cell r="X1147">
            <v>1</v>
          </cell>
          <cell r="Y1147">
            <v>1</v>
          </cell>
          <cell r="Z1147">
            <v>1</v>
          </cell>
          <cell r="AA1147">
            <v>1.0032000000000001</v>
          </cell>
          <cell r="AB1147">
            <v>1.0245</v>
          </cell>
          <cell r="AC1147">
            <v>1.0032000000000001</v>
          </cell>
          <cell r="AD1147">
            <v>1.0032000000000001</v>
          </cell>
        </row>
        <row r="1148">
          <cell r="O1148">
            <v>115.48999999999771</v>
          </cell>
          <cell r="P1148">
            <v>115.49999999999771</v>
          </cell>
          <cell r="Q1148">
            <v>1.0394000000000001</v>
          </cell>
          <cell r="R1148">
            <v>1.0394000000000001</v>
          </cell>
          <cell r="S1148">
            <v>1.0530999999999999</v>
          </cell>
          <cell r="T1148">
            <v>1.0588</v>
          </cell>
          <cell r="U1148">
            <v>1.0603</v>
          </cell>
          <cell r="V1148">
            <v>1.0588</v>
          </cell>
          <cell r="W1148">
            <v>1.0588</v>
          </cell>
          <cell r="X1148">
            <v>1</v>
          </cell>
          <cell r="Y1148">
            <v>1</v>
          </cell>
          <cell r="Z1148">
            <v>1</v>
          </cell>
          <cell r="AA1148">
            <v>1.0031000000000001</v>
          </cell>
          <cell r="AB1148">
            <v>1.0243</v>
          </cell>
          <cell r="AC1148">
            <v>1.0031000000000001</v>
          </cell>
          <cell r="AD1148">
            <v>1.0031000000000001</v>
          </cell>
        </row>
        <row r="1149">
          <cell r="O1149">
            <v>115.5899999999977</v>
          </cell>
          <cell r="P1149">
            <v>115.59999999999771</v>
          </cell>
          <cell r="Q1149">
            <v>1.0391999999999999</v>
          </cell>
          <cell r="R1149">
            <v>1.0391999999999999</v>
          </cell>
          <cell r="S1149">
            <v>1.0528</v>
          </cell>
          <cell r="T1149">
            <v>1.0586</v>
          </cell>
          <cell r="U1149">
            <v>1.0601</v>
          </cell>
          <cell r="V1149">
            <v>1.0586</v>
          </cell>
          <cell r="W1149">
            <v>1.0586</v>
          </cell>
          <cell r="X1149">
            <v>1</v>
          </cell>
          <cell r="Y1149">
            <v>1</v>
          </cell>
          <cell r="Z1149">
            <v>1</v>
          </cell>
          <cell r="AA1149">
            <v>1.0031000000000001</v>
          </cell>
          <cell r="AB1149">
            <v>1.0241</v>
          </cell>
          <cell r="AC1149">
            <v>1.0031000000000001</v>
          </cell>
          <cell r="AD1149">
            <v>1.0031000000000001</v>
          </cell>
        </row>
        <row r="1150">
          <cell r="O1150">
            <v>115.6899999999977</v>
          </cell>
          <cell r="P1150">
            <v>115.6999999999977</v>
          </cell>
          <cell r="Q1150">
            <v>1.0388999999999999</v>
          </cell>
          <cell r="R1150">
            <v>1.0388999999999999</v>
          </cell>
          <cell r="S1150">
            <v>1.0526</v>
          </cell>
          <cell r="T1150">
            <v>1.0583</v>
          </cell>
          <cell r="U1150">
            <v>1.0598000000000001</v>
          </cell>
          <cell r="V1150">
            <v>1.0583</v>
          </cell>
          <cell r="W1150">
            <v>1.0583</v>
          </cell>
          <cell r="X1150">
            <v>1</v>
          </cell>
          <cell r="Y1150">
            <v>1</v>
          </cell>
          <cell r="Z1150">
            <v>1</v>
          </cell>
          <cell r="AA1150">
            <v>1.0029999999999999</v>
          </cell>
          <cell r="AB1150">
            <v>1.0239</v>
          </cell>
          <cell r="AC1150">
            <v>1.0029999999999999</v>
          </cell>
          <cell r="AD1150">
            <v>1.0029999999999999</v>
          </cell>
        </row>
        <row r="1151">
          <cell r="O1151">
            <v>115.78999999999769</v>
          </cell>
          <cell r="P1151">
            <v>115.79999999999769</v>
          </cell>
          <cell r="Q1151">
            <v>1.0387</v>
          </cell>
          <cell r="R1151">
            <v>1.0387</v>
          </cell>
          <cell r="S1151">
            <v>1.0523</v>
          </cell>
          <cell r="T1151">
            <v>1.0581</v>
          </cell>
          <cell r="U1151">
            <v>1.0595000000000001</v>
          </cell>
          <cell r="V1151">
            <v>1.0581</v>
          </cell>
          <cell r="W1151">
            <v>1.0581</v>
          </cell>
          <cell r="X1151">
            <v>1</v>
          </cell>
          <cell r="Y1151">
            <v>1</v>
          </cell>
          <cell r="Z1151">
            <v>1</v>
          </cell>
          <cell r="AA1151">
            <v>1.0028999999999999</v>
          </cell>
          <cell r="AB1151">
            <v>1.0238</v>
          </cell>
          <cell r="AC1151">
            <v>1.0028999999999999</v>
          </cell>
          <cell r="AD1151">
            <v>1.0028999999999999</v>
          </cell>
        </row>
        <row r="1152">
          <cell r="O1152">
            <v>115.88999999999768</v>
          </cell>
          <cell r="P1152">
            <v>115.89999999999769</v>
          </cell>
          <cell r="Q1152">
            <v>1.0385</v>
          </cell>
          <cell r="R1152">
            <v>1.0385</v>
          </cell>
          <cell r="S1152">
            <v>1.0521</v>
          </cell>
          <cell r="T1152">
            <v>1.0578000000000001</v>
          </cell>
          <cell r="U1152">
            <v>1.0592999999999999</v>
          </cell>
          <cell r="V1152">
            <v>1.0578000000000001</v>
          </cell>
          <cell r="W1152">
            <v>1.0578000000000001</v>
          </cell>
          <cell r="X1152">
            <v>1</v>
          </cell>
          <cell r="Y1152">
            <v>1</v>
          </cell>
          <cell r="Z1152">
            <v>1</v>
          </cell>
          <cell r="AA1152">
            <v>1.0028999999999999</v>
          </cell>
          <cell r="AB1152">
            <v>1.0236000000000001</v>
          </cell>
          <cell r="AC1152">
            <v>1.0028999999999999</v>
          </cell>
          <cell r="AD1152">
            <v>1.0028999999999999</v>
          </cell>
        </row>
        <row r="1153">
          <cell r="O1153">
            <v>115.98999999999768</v>
          </cell>
          <cell r="P1153">
            <v>115.99999999999768</v>
          </cell>
          <cell r="Q1153">
            <v>1.0383</v>
          </cell>
          <cell r="R1153">
            <v>1.0383</v>
          </cell>
          <cell r="S1153">
            <v>1.0518000000000001</v>
          </cell>
          <cell r="T1153">
            <v>1.0576000000000001</v>
          </cell>
          <cell r="U1153">
            <v>1.0589999999999999</v>
          </cell>
          <cell r="V1153">
            <v>1.0576000000000001</v>
          </cell>
          <cell r="W1153">
            <v>1.0576000000000001</v>
          </cell>
          <cell r="X1153">
            <v>1</v>
          </cell>
          <cell r="Y1153">
            <v>1</v>
          </cell>
          <cell r="Z1153">
            <v>1</v>
          </cell>
          <cell r="AA1153">
            <v>1.0027999999999999</v>
          </cell>
          <cell r="AB1153">
            <v>1.0234000000000001</v>
          </cell>
          <cell r="AC1153">
            <v>1.0027999999999999</v>
          </cell>
          <cell r="AD1153">
            <v>1.0027999999999999</v>
          </cell>
        </row>
        <row r="1154">
          <cell r="O1154">
            <v>116.08999999999767</v>
          </cell>
          <cell r="P1154">
            <v>116.09999999999768</v>
          </cell>
          <cell r="Q1154">
            <v>1.0381</v>
          </cell>
          <cell r="R1154">
            <v>1.0381</v>
          </cell>
          <cell r="S1154">
            <v>1.0516000000000001</v>
          </cell>
          <cell r="T1154">
            <v>1.0572999999999999</v>
          </cell>
          <cell r="U1154">
            <v>1.0588</v>
          </cell>
          <cell r="V1154">
            <v>1.0572999999999999</v>
          </cell>
          <cell r="W1154">
            <v>1.0572999999999999</v>
          </cell>
          <cell r="X1154">
            <v>1</v>
          </cell>
          <cell r="Y1154">
            <v>1</v>
          </cell>
          <cell r="Z1154">
            <v>1</v>
          </cell>
          <cell r="AA1154">
            <v>1.0027999999999999</v>
          </cell>
          <cell r="AB1154">
            <v>1.0233000000000001</v>
          </cell>
          <cell r="AC1154">
            <v>1.0027999999999999</v>
          </cell>
          <cell r="AD1154">
            <v>1.0027999999999999</v>
          </cell>
        </row>
        <row r="1155">
          <cell r="O1155">
            <v>116.18999999999767</v>
          </cell>
          <cell r="P1155">
            <v>116.19999999999767</v>
          </cell>
          <cell r="Q1155">
            <v>1.0378000000000001</v>
          </cell>
          <cell r="R1155">
            <v>1.0378000000000001</v>
          </cell>
          <cell r="S1155">
            <v>1.0512999999999999</v>
          </cell>
          <cell r="T1155">
            <v>1.0570999999999999</v>
          </cell>
          <cell r="U1155">
            <v>1.0585</v>
          </cell>
          <cell r="V1155">
            <v>1.0570999999999999</v>
          </cell>
          <cell r="W1155">
            <v>1.0570999999999999</v>
          </cell>
          <cell r="X1155">
            <v>1</v>
          </cell>
          <cell r="Y1155">
            <v>1</v>
          </cell>
          <cell r="Z1155">
            <v>1</v>
          </cell>
          <cell r="AA1155">
            <v>1.0026999999999999</v>
          </cell>
          <cell r="AB1155">
            <v>1.0230999999999999</v>
          </cell>
          <cell r="AC1155">
            <v>1.0026999999999999</v>
          </cell>
          <cell r="AD1155">
            <v>1.0026999999999999</v>
          </cell>
        </row>
        <row r="1156">
          <cell r="O1156">
            <v>116.28999999999766</v>
          </cell>
          <cell r="P1156">
            <v>116.29999999999767</v>
          </cell>
          <cell r="Q1156">
            <v>1.0376000000000001</v>
          </cell>
          <cell r="R1156">
            <v>1.0376000000000001</v>
          </cell>
          <cell r="S1156">
            <v>1.0510999999999999</v>
          </cell>
          <cell r="T1156">
            <v>1.0568</v>
          </cell>
          <cell r="U1156">
            <v>1.0583</v>
          </cell>
          <cell r="V1156">
            <v>1.0568</v>
          </cell>
          <cell r="W1156">
            <v>1.0568</v>
          </cell>
          <cell r="X1156">
            <v>1</v>
          </cell>
          <cell r="Y1156">
            <v>1</v>
          </cell>
          <cell r="Z1156">
            <v>1</v>
          </cell>
          <cell r="AA1156">
            <v>1.0025999999999999</v>
          </cell>
          <cell r="AB1156">
            <v>1.0228999999999999</v>
          </cell>
          <cell r="AC1156">
            <v>1.0025999999999999</v>
          </cell>
          <cell r="AD1156">
            <v>1.0025999999999999</v>
          </cell>
        </row>
        <row r="1157">
          <cell r="O1157">
            <v>116.38999999999766</v>
          </cell>
          <cell r="P1157">
            <v>116.39999999999766</v>
          </cell>
          <cell r="Q1157">
            <v>1.0374000000000001</v>
          </cell>
          <cell r="R1157">
            <v>1.0374000000000001</v>
          </cell>
          <cell r="S1157">
            <v>1.0508</v>
          </cell>
          <cell r="T1157">
            <v>1.0566</v>
          </cell>
          <cell r="U1157">
            <v>1.0580000000000001</v>
          </cell>
          <cell r="V1157">
            <v>1.0566</v>
          </cell>
          <cell r="W1157">
            <v>1.0566</v>
          </cell>
          <cell r="X1157">
            <v>1</v>
          </cell>
          <cell r="Y1157">
            <v>1</v>
          </cell>
          <cell r="Z1157">
            <v>1</v>
          </cell>
          <cell r="AA1157">
            <v>1.0025999999999999</v>
          </cell>
          <cell r="AB1157">
            <v>1.0227999999999999</v>
          </cell>
          <cell r="AC1157">
            <v>1.0025999999999999</v>
          </cell>
          <cell r="AD1157">
            <v>1.0025999999999999</v>
          </cell>
        </row>
        <row r="1158">
          <cell r="O1158">
            <v>116.48999999999765</v>
          </cell>
          <cell r="P1158">
            <v>116.49999999999766</v>
          </cell>
          <cell r="Q1158">
            <v>1.0371999999999999</v>
          </cell>
          <cell r="R1158">
            <v>1.0371999999999999</v>
          </cell>
          <cell r="S1158">
            <v>1.0506</v>
          </cell>
          <cell r="T1158">
            <v>1.0563</v>
          </cell>
          <cell r="U1158">
            <v>1.0578000000000001</v>
          </cell>
          <cell r="V1158">
            <v>1.0563</v>
          </cell>
          <cell r="W1158">
            <v>1.0563</v>
          </cell>
          <cell r="X1158">
            <v>1</v>
          </cell>
          <cell r="Y1158">
            <v>1</v>
          </cell>
          <cell r="Z1158">
            <v>1</v>
          </cell>
          <cell r="AA1158">
            <v>1.0024999999999999</v>
          </cell>
          <cell r="AB1158">
            <v>1.0226</v>
          </cell>
          <cell r="AC1158">
            <v>1.0024999999999999</v>
          </cell>
          <cell r="AD1158">
            <v>1.0024999999999999</v>
          </cell>
        </row>
        <row r="1159">
          <cell r="O1159">
            <v>116.58999999999764</v>
          </cell>
          <cell r="P1159">
            <v>116.59999999999765</v>
          </cell>
          <cell r="Q1159">
            <v>1.0369999999999999</v>
          </cell>
          <cell r="R1159">
            <v>1.0369999999999999</v>
          </cell>
          <cell r="S1159">
            <v>1.0504</v>
          </cell>
          <cell r="T1159">
            <v>1.0561</v>
          </cell>
          <cell r="U1159">
            <v>1.0575000000000001</v>
          </cell>
          <cell r="V1159">
            <v>1.0561</v>
          </cell>
          <cell r="W1159">
            <v>1.0561</v>
          </cell>
          <cell r="X1159">
            <v>1</v>
          </cell>
          <cell r="Y1159">
            <v>1</v>
          </cell>
          <cell r="Z1159">
            <v>1</v>
          </cell>
          <cell r="AA1159">
            <v>1.0024999999999999</v>
          </cell>
          <cell r="AB1159">
            <v>1.0224</v>
          </cell>
          <cell r="AC1159">
            <v>1.0024999999999999</v>
          </cell>
          <cell r="AD1159">
            <v>1.0024999999999999</v>
          </cell>
        </row>
        <row r="1160">
          <cell r="O1160">
            <v>116.68999999999764</v>
          </cell>
          <cell r="P1160">
            <v>116.69999999999764</v>
          </cell>
          <cell r="Q1160">
            <v>1.0367</v>
          </cell>
          <cell r="R1160">
            <v>1.0367</v>
          </cell>
          <cell r="S1160">
            <v>1.0501</v>
          </cell>
          <cell r="T1160">
            <v>1.0558000000000001</v>
          </cell>
          <cell r="U1160">
            <v>1.0571999999999999</v>
          </cell>
          <cell r="V1160">
            <v>1.0558000000000001</v>
          </cell>
          <cell r="W1160">
            <v>1.0558000000000001</v>
          </cell>
          <cell r="X1160">
            <v>1</v>
          </cell>
          <cell r="Y1160">
            <v>1</v>
          </cell>
          <cell r="Z1160">
            <v>1</v>
          </cell>
          <cell r="AA1160">
            <v>1.0024</v>
          </cell>
          <cell r="AB1160">
            <v>1.0223</v>
          </cell>
          <cell r="AC1160">
            <v>1.0024</v>
          </cell>
          <cell r="AD1160">
            <v>1.0024</v>
          </cell>
        </row>
        <row r="1161">
          <cell r="O1161">
            <v>116.78999999999763</v>
          </cell>
          <cell r="P1161">
            <v>116.79999999999764</v>
          </cell>
          <cell r="Q1161">
            <v>1.0365</v>
          </cell>
          <cell r="R1161">
            <v>1.0365</v>
          </cell>
          <cell r="S1161">
            <v>1.0499000000000001</v>
          </cell>
          <cell r="T1161">
            <v>1.0556000000000001</v>
          </cell>
          <cell r="U1161">
            <v>1.0569999999999999</v>
          </cell>
          <cell r="V1161">
            <v>1.0556000000000001</v>
          </cell>
          <cell r="W1161">
            <v>1.0556000000000001</v>
          </cell>
          <cell r="X1161">
            <v>1</v>
          </cell>
          <cell r="Y1161">
            <v>1</v>
          </cell>
          <cell r="Z1161">
            <v>1</v>
          </cell>
          <cell r="AA1161">
            <v>1.0023</v>
          </cell>
          <cell r="AB1161">
            <v>1.0221</v>
          </cell>
          <cell r="AC1161">
            <v>1.0023</v>
          </cell>
          <cell r="AD1161">
            <v>1.0023</v>
          </cell>
        </row>
        <row r="1162">
          <cell r="O1162">
            <v>116.88999999999763</v>
          </cell>
          <cell r="P1162">
            <v>116.89999999999763</v>
          </cell>
          <cell r="Q1162">
            <v>1.0363</v>
          </cell>
          <cell r="R1162">
            <v>1.0363</v>
          </cell>
          <cell r="S1162">
            <v>1.0496000000000001</v>
          </cell>
          <cell r="T1162">
            <v>1.0552999999999999</v>
          </cell>
          <cell r="U1162">
            <v>1.0567</v>
          </cell>
          <cell r="V1162">
            <v>1.0552999999999999</v>
          </cell>
          <cell r="W1162">
            <v>1.0552999999999999</v>
          </cell>
          <cell r="X1162">
            <v>1</v>
          </cell>
          <cell r="Y1162">
            <v>1</v>
          </cell>
          <cell r="Z1162">
            <v>1</v>
          </cell>
          <cell r="AA1162">
            <v>1.0023</v>
          </cell>
          <cell r="AB1162">
            <v>1.022</v>
          </cell>
          <cell r="AC1162">
            <v>1.0023</v>
          </cell>
          <cell r="AD1162">
            <v>1.0023</v>
          </cell>
        </row>
        <row r="1163">
          <cell r="O1163">
            <v>116.98999999999762</v>
          </cell>
          <cell r="P1163">
            <v>116.99999999999763</v>
          </cell>
          <cell r="Q1163">
            <v>1.0361</v>
          </cell>
          <cell r="R1163">
            <v>1.0361</v>
          </cell>
          <cell r="S1163">
            <v>1.0494000000000001</v>
          </cell>
          <cell r="T1163">
            <v>1.0550999999999999</v>
          </cell>
          <cell r="U1163">
            <v>1.0565</v>
          </cell>
          <cell r="V1163">
            <v>1.0550999999999999</v>
          </cell>
          <cell r="W1163">
            <v>1.0550999999999999</v>
          </cell>
          <cell r="X1163">
            <v>1</v>
          </cell>
          <cell r="Y1163">
            <v>1</v>
          </cell>
          <cell r="Z1163">
            <v>1</v>
          </cell>
          <cell r="AA1163">
            <v>1.0022</v>
          </cell>
          <cell r="AB1163">
            <v>1.0218</v>
          </cell>
          <cell r="AC1163">
            <v>1.0022</v>
          </cell>
          <cell r="AD1163">
            <v>1.0022</v>
          </cell>
        </row>
        <row r="1164">
          <cell r="O1164">
            <v>117.08999999999762</v>
          </cell>
          <cell r="P1164">
            <v>117.09999999999762</v>
          </cell>
          <cell r="Q1164">
            <v>1.0359</v>
          </cell>
          <cell r="R1164">
            <v>1.0359</v>
          </cell>
          <cell r="S1164">
            <v>1.0491999999999999</v>
          </cell>
          <cell r="T1164">
            <v>1.0548</v>
          </cell>
          <cell r="U1164">
            <v>1.0562</v>
          </cell>
          <cell r="V1164">
            <v>1.0548</v>
          </cell>
          <cell r="W1164">
            <v>1.0548</v>
          </cell>
          <cell r="X1164">
            <v>1</v>
          </cell>
          <cell r="Y1164">
            <v>1</v>
          </cell>
          <cell r="Z1164">
            <v>1</v>
          </cell>
          <cell r="AA1164">
            <v>1.0022</v>
          </cell>
          <cell r="AB1164">
            <v>1.0216000000000001</v>
          </cell>
          <cell r="AC1164">
            <v>1.0022</v>
          </cell>
          <cell r="AD1164">
            <v>1.0022</v>
          </cell>
        </row>
        <row r="1165">
          <cell r="O1165">
            <v>117.18999999999761</v>
          </cell>
          <cell r="P1165">
            <v>117.19999999999762</v>
          </cell>
          <cell r="Q1165">
            <v>1.0357000000000001</v>
          </cell>
          <cell r="R1165">
            <v>1.0357000000000001</v>
          </cell>
          <cell r="S1165">
            <v>1.0488999999999999</v>
          </cell>
          <cell r="T1165">
            <v>1.0546</v>
          </cell>
          <cell r="U1165">
            <v>1.056</v>
          </cell>
          <cell r="V1165">
            <v>1.0546</v>
          </cell>
          <cell r="W1165">
            <v>1.0546</v>
          </cell>
          <cell r="X1165">
            <v>1</v>
          </cell>
          <cell r="Y1165">
            <v>1</v>
          </cell>
          <cell r="Z1165">
            <v>1</v>
          </cell>
          <cell r="AA1165">
            <v>1.0021</v>
          </cell>
          <cell r="AB1165">
            <v>1.0215000000000001</v>
          </cell>
          <cell r="AC1165">
            <v>1.0021</v>
          </cell>
          <cell r="AD1165">
            <v>1.0021</v>
          </cell>
        </row>
        <row r="1166">
          <cell r="O1166">
            <v>117.2899999999976</v>
          </cell>
          <cell r="P1166">
            <v>117.29999999999761</v>
          </cell>
          <cell r="Q1166">
            <v>1.0355000000000001</v>
          </cell>
          <cell r="R1166">
            <v>1.0355000000000001</v>
          </cell>
          <cell r="S1166">
            <v>1.0487</v>
          </cell>
          <cell r="T1166">
            <v>1.0544</v>
          </cell>
          <cell r="U1166">
            <v>1.0558000000000001</v>
          </cell>
          <cell r="V1166">
            <v>1.0544</v>
          </cell>
          <cell r="W1166">
            <v>1.0544</v>
          </cell>
          <cell r="X1166">
            <v>1</v>
          </cell>
          <cell r="Y1166">
            <v>1</v>
          </cell>
          <cell r="Z1166">
            <v>1</v>
          </cell>
          <cell r="AA1166">
            <v>1.0021</v>
          </cell>
          <cell r="AB1166">
            <v>1.0213000000000001</v>
          </cell>
          <cell r="AC1166">
            <v>1.0021</v>
          </cell>
          <cell r="AD1166">
            <v>1.0021</v>
          </cell>
        </row>
        <row r="1167">
          <cell r="O1167">
            <v>117.3899999999976</v>
          </cell>
          <cell r="P1167">
            <v>117.3999999999976</v>
          </cell>
          <cell r="Q1167">
            <v>1.0353000000000001</v>
          </cell>
          <cell r="R1167">
            <v>1.0353000000000001</v>
          </cell>
          <cell r="S1167">
            <v>1.0485</v>
          </cell>
          <cell r="T1167">
            <v>1.0541</v>
          </cell>
          <cell r="U1167">
            <v>1.0555000000000001</v>
          </cell>
          <cell r="V1167">
            <v>1.0541</v>
          </cell>
          <cell r="W1167">
            <v>1.0541</v>
          </cell>
          <cell r="X1167">
            <v>1</v>
          </cell>
          <cell r="Y1167">
            <v>1</v>
          </cell>
          <cell r="Z1167">
            <v>1</v>
          </cell>
          <cell r="AA1167">
            <v>1.002</v>
          </cell>
          <cell r="AB1167">
            <v>1.0212000000000001</v>
          </cell>
          <cell r="AC1167">
            <v>1.002</v>
          </cell>
          <cell r="AD1167">
            <v>1.002</v>
          </cell>
        </row>
        <row r="1168">
          <cell r="O1168">
            <v>117.48999999999759</v>
          </cell>
          <cell r="P1168">
            <v>117.4999999999976</v>
          </cell>
          <cell r="Q1168">
            <v>1.0349999999999999</v>
          </cell>
          <cell r="R1168">
            <v>1.0349999999999999</v>
          </cell>
          <cell r="S1168">
            <v>1.0482</v>
          </cell>
          <cell r="T1168">
            <v>1.0539000000000001</v>
          </cell>
          <cell r="U1168">
            <v>1.0552999999999999</v>
          </cell>
          <cell r="V1168">
            <v>1.0539000000000001</v>
          </cell>
          <cell r="W1168">
            <v>1.0539000000000001</v>
          </cell>
          <cell r="X1168">
            <v>1</v>
          </cell>
          <cell r="Y1168">
            <v>1</v>
          </cell>
          <cell r="Z1168">
            <v>1</v>
          </cell>
          <cell r="AA1168">
            <v>1.002</v>
          </cell>
          <cell r="AB1168">
            <v>1.0209999999999999</v>
          </cell>
          <cell r="AC1168">
            <v>1.002</v>
          </cell>
          <cell r="AD1168">
            <v>1.002</v>
          </cell>
        </row>
        <row r="1169">
          <cell r="O1169">
            <v>117.58999999999759</v>
          </cell>
          <cell r="P1169">
            <v>117.59999999999759</v>
          </cell>
          <cell r="Q1169">
            <v>1.0347999999999999</v>
          </cell>
          <cell r="R1169">
            <v>1.0347999999999999</v>
          </cell>
          <cell r="S1169">
            <v>1.048</v>
          </cell>
          <cell r="T1169">
            <v>1.0536000000000001</v>
          </cell>
          <cell r="U1169">
            <v>1.0549999999999999</v>
          </cell>
          <cell r="V1169">
            <v>1.0536000000000001</v>
          </cell>
          <cell r="W1169">
            <v>1.0536000000000001</v>
          </cell>
          <cell r="X1169">
            <v>1</v>
          </cell>
          <cell r="Y1169">
            <v>1</v>
          </cell>
          <cell r="Z1169">
            <v>1</v>
          </cell>
          <cell r="AA1169">
            <v>1.0019</v>
          </cell>
          <cell r="AB1169">
            <v>1.0207999999999999</v>
          </cell>
          <cell r="AC1169">
            <v>1.0019</v>
          </cell>
          <cell r="AD1169">
            <v>1.0019</v>
          </cell>
        </row>
        <row r="1170">
          <cell r="O1170">
            <v>117.68999999999758</v>
          </cell>
          <cell r="P1170">
            <v>117.69999999999759</v>
          </cell>
          <cell r="Q1170">
            <v>1.0346</v>
          </cell>
          <cell r="R1170">
            <v>1.0346</v>
          </cell>
          <cell r="S1170">
            <v>1.0477000000000001</v>
          </cell>
          <cell r="T1170">
            <v>1.0533999999999999</v>
          </cell>
          <cell r="U1170">
            <v>1.0548</v>
          </cell>
          <cell r="V1170">
            <v>1.0533999999999999</v>
          </cell>
          <cell r="W1170">
            <v>1.0533999999999999</v>
          </cell>
          <cell r="X1170">
            <v>1</v>
          </cell>
          <cell r="Y1170">
            <v>1</v>
          </cell>
          <cell r="Z1170">
            <v>1</v>
          </cell>
          <cell r="AA1170">
            <v>1.0019</v>
          </cell>
          <cell r="AB1170">
            <v>1.0206999999999999</v>
          </cell>
          <cell r="AC1170">
            <v>1.0019</v>
          </cell>
          <cell r="AD1170">
            <v>1.0019</v>
          </cell>
        </row>
        <row r="1171">
          <cell r="O1171">
            <v>117.78999999999758</v>
          </cell>
          <cell r="P1171">
            <v>117.79999999999758</v>
          </cell>
          <cell r="Q1171">
            <v>1.0344</v>
          </cell>
          <cell r="R1171">
            <v>1.0344</v>
          </cell>
          <cell r="S1171">
            <v>1.0475000000000001</v>
          </cell>
          <cell r="T1171">
            <v>1.0531999999999999</v>
          </cell>
          <cell r="U1171">
            <v>1.0545</v>
          </cell>
          <cell r="V1171">
            <v>1.0531999999999999</v>
          </cell>
          <cell r="W1171">
            <v>1.0531999999999999</v>
          </cell>
          <cell r="X1171">
            <v>1</v>
          </cell>
          <cell r="Y1171">
            <v>1</v>
          </cell>
          <cell r="Z1171">
            <v>1</v>
          </cell>
          <cell r="AA1171">
            <v>1.0018</v>
          </cell>
          <cell r="AB1171">
            <v>1.0205</v>
          </cell>
          <cell r="AC1171">
            <v>1.0018</v>
          </cell>
          <cell r="AD1171">
            <v>1.0018</v>
          </cell>
        </row>
        <row r="1172">
          <cell r="O1172">
            <v>117.88999999999757</v>
          </cell>
          <cell r="P1172">
            <v>117.89999999999758</v>
          </cell>
          <cell r="Q1172">
            <v>1.0342</v>
          </cell>
          <cell r="R1172">
            <v>1.0342</v>
          </cell>
          <cell r="S1172">
            <v>1.0472999999999999</v>
          </cell>
          <cell r="T1172">
            <v>1.0528999999999999</v>
          </cell>
          <cell r="U1172">
            <v>1.0543</v>
          </cell>
          <cell r="V1172">
            <v>1.0528999999999999</v>
          </cell>
          <cell r="W1172">
            <v>1.0528999999999999</v>
          </cell>
          <cell r="X1172">
            <v>1</v>
          </cell>
          <cell r="Y1172">
            <v>1</v>
          </cell>
          <cell r="Z1172">
            <v>1</v>
          </cell>
          <cell r="AA1172">
            <v>1.0018</v>
          </cell>
          <cell r="AB1172">
            <v>1.0204</v>
          </cell>
          <cell r="AC1172">
            <v>1.0018</v>
          </cell>
          <cell r="AD1172">
            <v>1.0018</v>
          </cell>
        </row>
        <row r="1173">
          <cell r="O1173">
            <v>117.98999999999756</v>
          </cell>
          <cell r="P1173">
            <v>117.99999999999757</v>
          </cell>
          <cell r="Q1173">
            <v>1.034</v>
          </cell>
          <cell r="R1173">
            <v>1.034</v>
          </cell>
          <cell r="S1173">
            <v>1.0470999999999999</v>
          </cell>
          <cell r="T1173">
            <v>1.0527</v>
          </cell>
          <cell r="U1173">
            <v>1.0541</v>
          </cell>
          <cell r="V1173">
            <v>1.0527</v>
          </cell>
          <cell r="W1173">
            <v>1.0527</v>
          </cell>
          <cell r="X1173">
            <v>1</v>
          </cell>
          <cell r="Y1173">
            <v>1</v>
          </cell>
          <cell r="Z1173">
            <v>1</v>
          </cell>
          <cell r="AA1173">
            <v>1.0017</v>
          </cell>
          <cell r="AB1173">
            <v>1.0202</v>
          </cell>
          <cell r="AC1173">
            <v>1.0017</v>
          </cell>
          <cell r="AD1173">
            <v>1.0017</v>
          </cell>
        </row>
        <row r="1174">
          <cell r="O1174">
            <v>118.08999999999756</v>
          </cell>
          <cell r="P1174">
            <v>118.09999999999756</v>
          </cell>
          <cell r="Q1174">
            <v>1.0338000000000001</v>
          </cell>
          <cell r="R1174">
            <v>1.0338000000000001</v>
          </cell>
          <cell r="S1174">
            <v>1.0468</v>
          </cell>
          <cell r="T1174">
            <v>1.0525</v>
          </cell>
          <cell r="U1174">
            <v>1.0538000000000001</v>
          </cell>
          <cell r="V1174">
            <v>1.0525</v>
          </cell>
          <cell r="W1174">
            <v>1.0525</v>
          </cell>
          <cell r="X1174">
            <v>1</v>
          </cell>
          <cell r="Y1174">
            <v>1</v>
          </cell>
          <cell r="Z1174">
            <v>1</v>
          </cell>
          <cell r="AA1174">
            <v>1.0017</v>
          </cell>
          <cell r="AB1174">
            <v>1.0201</v>
          </cell>
          <cell r="AC1174">
            <v>1.0017</v>
          </cell>
          <cell r="AD1174">
            <v>1.0017</v>
          </cell>
        </row>
        <row r="1175">
          <cell r="O1175">
            <v>118.18999999999755</v>
          </cell>
          <cell r="P1175">
            <v>118.19999999999756</v>
          </cell>
          <cell r="Q1175">
            <v>1.0336000000000001</v>
          </cell>
          <cell r="R1175">
            <v>1.0336000000000001</v>
          </cell>
          <cell r="S1175">
            <v>1.0466</v>
          </cell>
          <cell r="T1175">
            <v>1.0522</v>
          </cell>
          <cell r="U1175">
            <v>1.0536000000000001</v>
          </cell>
          <cell r="V1175">
            <v>1.0522</v>
          </cell>
          <cell r="W1175">
            <v>1.0522</v>
          </cell>
          <cell r="X1175">
            <v>1</v>
          </cell>
          <cell r="Y1175">
            <v>1</v>
          </cell>
          <cell r="Z1175">
            <v>1</v>
          </cell>
          <cell r="AA1175">
            <v>1.0016</v>
          </cell>
          <cell r="AB1175">
            <v>1.0199</v>
          </cell>
          <cell r="AC1175">
            <v>1.0016</v>
          </cell>
          <cell r="AD1175">
            <v>1.0016</v>
          </cell>
        </row>
        <row r="1176">
          <cell r="O1176">
            <v>118.28999999999755</v>
          </cell>
          <cell r="P1176">
            <v>118.29999999999755</v>
          </cell>
          <cell r="Q1176">
            <v>1.0334000000000001</v>
          </cell>
          <cell r="R1176">
            <v>1.0334000000000001</v>
          </cell>
          <cell r="S1176">
            <v>1.0464</v>
          </cell>
          <cell r="T1176">
            <v>1.052</v>
          </cell>
          <cell r="U1176">
            <v>1.0532999999999999</v>
          </cell>
          <cell r="V1176">
            <v>1.052</v>
          </cell>
          <cell r="W1176">
            <v>1.052</v>
          </cell>
          <cell r="X1176">
            <v>1</v>
          </cell>
          <cell r="Y1176">
            <v>1</v>
          </cell>
          <cell r="Z1176">
            <v>1</v>
          </cell>
          <cell r="AA1176">
            <v>1.0016</v>
          </cell>
          <cell r="AB1176">
            <v>1.0198</v>
          </cell>
          <cell r="AC1176">
            <v>1.0016</v>
          </cell>
          <cell r="AD1176">
            <v>1.0016</v>
          </cell>
        </row>
        <row r="1177">
          <cell r="O1177">
            <v>118.38999999999754</v>
          </cell>
          <cell r="P1177">
            <v>118.39999999999755</v>
          </cell>
          <cell r="Q1177">
            <v>1.0331999999999999</v>
          </cell>
          <cell r="R1177">
            <v>1.0331999999999999</v>
          </cell>
          <cell r="S1177">
            <v>1.0461</v>
          </cell>
          <cell r="T1177">
            <v>1.0518000000000001</v>
          </cell>
          <cell r="U1177">
            <v>1.0530999999999999</v>
          </cell>
          <cell r="V1177">
            <v>1.0518000000000001</v>
          </cell>
          <cell r="W1177">
            <v>1.0518000000000001</v>
          </cell>
          <cell r="X1177">
            <v>1</v>
          </cell>
          <cell r="Y1177">
            <v>1</v>
          </cell>
          <cell r="Z1177">
            <v>1</v>
          </cell>
          <cell r="AA1177">
            <v>1.0015000000000001</v>
          </cell>
          <cell r="AB1177">
            <v>1.0196000000000001</v>
          </cell>
          <cell r="AC1177">
            <v>1.0015000000000001</v>
          </cell>
          <cell r="AD1177">
            <v>1.0015000000000001</v>
          </cell>
        </row>
        <row r="1178">
          <cell r="O1178">
            <v>118.48999999999754</v>
          </cell>
          <cell r="P1178">
            <v>118.49999999999754</v>
          </cell>
          <cell r="Q1178">
            <v>1.0329999999999999</v>
          </cell>
          <cell r="R1178">
            <v>1.0329999999999999</v>
          </cell>
          <cell r="S1178">
            <v>1.0459000000000001</v>
          </cell>
          <cell r="T1178">
            <v>1.0515000000000001</v>
          </cell>
          <cell r="U1178">
            <v>1.0528999999999999</v>
          </cell>
          <cell r="V1178">
            <v>1.0515000000000001</v>
          </cell>
          <cell r="W1178">
            <v>1.0515000000000001</v>
          </cell>
          <cell r="X1178">
            <v>1</v>
          </cell>
          <cell r="Y1178">
            <v>1</v>
          </cell>
          <cell r="Z1178">
            <v>1</v>
          </cell>
          <cell r="AA1178">
            <v>1.0015000000000001</v>
          </cell>
          <cell r="AB1178">
            <v>1.0195000000000001</v>
          </cell>
          <cell r="AC1178">
            <v>1.0015000000000001</v>
          </cell>
          <cell r="AD1178">
            <v>1.0015000000000001</v>
          </cell>
        </row>
        <row r="1179">
          <cell r="O1179">
            <v>118.58999999999753</v>
          </cell>
          <cell r="P1179">
            <v>118.59999999999754</v>
          </cell>
          <cell r="Q1179">
            <v>1.0327999999999999</v>
          </cell>
          <cell r="R1179">
            <v>1.0327999999999999</v>
          </cell>
          <cell r="S1179">
            <v>1.0457000000000001</v>
          </cell>
          <cell r="T1179">
            <v>1.0512999999999999</v>
          </cell>
          <cell r="U1179">
            <v>1.0526</v>
          </cell>
          <cell r="V1179">
            <v>1.0512999999999999</v>
          </cell>
          <cell r="W1179">
            <v>1.0512999999999999</v>
          </cell>
          <cell r="X1179">
            <v>1</v>
          </cell>
          <cell r="Y1179">
            <v>1</v>
          </cell>
          <cell r="Z1179">
            <v>1</v>
          </cell>
          <cell r="AA1179">
            <v>1.0014000000000001</v>
          </cell>
          <cell r="AB1179">
            <v>1.0193000000000001</v>
          </cell>
          <cell r="AC1179">
            <v>1.0014000000000001</v>
          </cell>
          <cell r="AD1179">
            <v>1.0014000000000001</v>
          </cell>
        </row>
        <row r="1180">
          <cell r="O1180">
            <v>118.68999999999753</v>
          </cell>
          <cell r="P1180">
            <v>118.69999999999753</v>
          </cell>
          <cell r="Q1180">
            <v>1.0326</v>
          </cell>
          <cell r="R1180">
            <v>1.0326</v>
          </cell>
          <cell r="S1180">
            <v>1.0455000000000001</v>
          </cell>
          <cell r="T1180">
            <v>1.0510999999999999</v>
          </cell>
          <cell r="U1180">
            <v>1.0524</v>
          </cell>
          <cell r="V1180">
            <v>1.0510999999999999</v>
          </cell>
          <cell r="W1180">
            <v>1.0510999999999999</v>
          </cell>
          <cell r="X1180">
            <v>1</v>
          </cell>
          <cell r="Y1180">
            <v>1</v>
          </cell>
          <cell r="Z1180">
            <v>1</v>
          </cell>
          <cell r="AA1180">
            <v>1.0014000000000001</v>
          </cell>
          <cell r="AB1180">
            <v>1.0192000000000001</v>
          </cell>
          <cell r="AC1180">
            <v>1.0014000000000001</v>
          </cell>
          <cell r="AD1180">
            <v>1.0014000000000001</v>
          </cell>
        </row>
        <row r="1181">
          <cell r="O1181">
            <v>118.78999999999752</v>
          </cell>
          <cell r="P1181">
            <v>118.79999999999752</v>
          </cell>
          <cell r="Q1181">
            <v>1.0324</v>
          </cell>
          <cell r="R1181">
            <v>1.0324</v>
          </cell>
          <cell r="S1181">
            <v>1.0451999999999999</v>
          </cell>
          <cell r="T1181">
            <v>1.0508</v>
          </cell>
          <cell r="U1181">
            <v>1.0522</v>
          </cell>
          <cell r="V1181">
            <v>1.0508</v>
          </cell>
          <cell r="W1181">
            <v>1.0508</v>
          </cell>
          <cell r="X1181">
            <v>1</v>
          </cell>
          <cell r="Y1181">
            <v>1</v>
          </cell>
          <cell r="Z1181">
            <v>1</v>
          </cell>
          <cell r="AA1181">
            <v>1.0014000000000001</v>
          </cell>
          <cell r="AB1181">
            <v>1.0189999999999999</v>
          </cell>
          <cell r="AC1181">
            <v>1.0014000000000001</v>
          </cell>
          <cell r="AD1181">
            <v>1.0014000000000001</v>
          </cell>
        </row>
        <row r="1182">
          <cell r="O1182">
            <v>118.88999999999751</v>
          </cell>
          <cell r="P1182">
            <v>118.89999999999752</v>
          </cell>
          <cell r="Q1182">
            <v>1.0322</v>
          </cell>
          <cell r="R1182">
            <v>1.0322</v>
          </cell>
          <cell r="S1182">
            <v>1.0449999999999999</v>
          </cell>
          <cell r="T1182">
            <v>1.0506</v>
          </cell>
          <cell r="U1182">
            <v>1.0519000000000001</v>
          </cell>
          <cell r="V1182">
            <v>1.0506</v>
          </cell>
          <cell r="W1182">
            <v>1.0506</v>
          </cell>
          <cell r="X1182">
            <v>1</v>
          </cell>
          <cell r="Y1182">
            <v>1</v>
          </cell>
          <cell r="Z1182">
            <v>1</v>
          </cell>
          <cell r="AA1182">
            <v>1.0013000000000001</v>
          </cell>
          <cell r="AB1182">
            <v>1.0188999999999999</v>
          </cell>
          <cell r="AC1182">
            <v>1.0013000000000001</v>
          </cell>
          <cell r="AD1182">
            <v>1.0013000000000001</v>
          </cell>
        </row>
        <row r="1183">
          <cell r="O1183">
            <v>118.98999999999751</v>
          </cell>
          <cell r="P1183">
            <v>118.99999999999751</v>
          </cell>
          <cell r="Q1183">
            <v>1.032</v>
          </cell>
          <cell r="R1183">
            <v>1.032</v>
          </cell>
          <cell r="S1183">
            <v>1.0448</v>
          </cell>
          <cell r="T1183">
            <v>1.0504</v>
          </cell>
          <cell r="U1183">
            <v>1.0517000000000001</v>
          </cell>
          <cell r="V1183">
            <v>1.0504</v>
          </cell>
          <cell r="W1183">
            <v>1.0504</v>
          </cell>
          <cell r="X1183">
            <v>1</v>
          </cell>
          <cell r="Y1183">
            <v>1</v>
          </cell>
          <cell r="Z1183">
            <v>1</v>
          </cell>
          <cell r="AA1183">
            <v>1.0013000000000001</v>
          </cell>
          <cell r="AB1183">
            <v>1.0186999999999999</v>
          </cell>
          <cell r="AC1183">
            <v>1.0013000000000001</v>
          </cell>
          <cell r="AD1183">
            <v>1.0013000000000001</v>
          </cell>
        </row>
        <row r="1184">
          <cell r="O1184">
            <v>119.0899999999975</v>
          </cell>
          <cell r="P1184">
            <v>119.09999999999751</v>
          </cell>
          <cell r="Q1184">
            <v>1.0318000000000001</v>
          </cell>
          <cell r="R1184">
            <v>1.0318000000000001</v>
          </cell>
          <cell r="S1184">
            <v>1.0446</v>
          </cell>
          <cell r="T1184">
            <v>1.0501</v>
          </cell>
          <cell r="U1184">
            <v>1.0513999999999999</v>
          </cell>
          <cell r="V1184">
            <v>1.0501</v>
          </cell>
          <cell r="W1184">
            <v>1.0501</v>
          </cell>
          <cell r="X1184">
            <v>1</v>
          </cell>
          <cell r="Y1184">
            <v>1</v>
          </cell>
          <cell r="Z1184">
            <v>1</v>
          </cell>
          <cell r="AA1184">
            <v>1.0012000000000001</v>
          </cell>
          <cell r="AB1184">
            <v>1.0185999999999999</v>
          </cell>
          <cell r="AC1184">
            <v>1.0012000000000001</v>
          </cell>
          <cell r="AD1184">
            <v>1.0012000000000001</v>
          </cell>
        </row>
        <row r="1185">
          <cell r="O1185">
            <v>119.1899999999975</v>
          </cell>
          <cell r="P1185">
            <v>119.1999999999975</v>
          </cell>
          <cell r="Q1185">
            <v>1.0316000000000001</v>
          </cell>
          <cell r="R1185">
            <v>1.0316000000000001</v>
          </cell>
          <cell r="S1185">
            <v>1.0443</v>
          </cell>
          <cell r="T1185">
            <v>1.0499000000000001</v>
          </cell>
          <cell r="U1185">
            <v>1.0511999999999999</v>
          </cell>
          <cell r="V1185">
            <v>1.0499000000000001</v>
          </cell>
          <cell r="W1185">
            <v>1.0499000000000001</v>
          </cell>
          <cell r="X1185">
            <v>1</v>
          </cell>
          <cell r="Y1185">
            <v>1</v>
          </cell>
          <cell r="Z1185">
            <v>1</v>
          </cell>
          <cell r="AA1185">
            <v>1.0012000000000001</v>
          </cell>
          <cell r="AB1185">
            <v>1.0184</v>
          </cell>
          <cell r="AC1185">
            <v>1.0012000000000001</v>
          </cell>
          <cell r="AD1185">
            <v>1.0012000000000001</v>
          </cell>
        </row>
        <row r="1186">
          <cell r="O1186">
            <v>119.28999999999749</v>
          </cell>
          <cell r="P1186">
            <v>119.2999999999975</v>
          </cell>
          <cell r="Q1186">
            <v>1.0314000000000001</v>
          </cell>
          <cell r="R1186">
            <v>1.0314000000000001</v>
          </cell>
          <cell r="S1186">
            <v>1.0441</v>
          </cell>
          <cell r="T1186">
            <v>1.0497000000000001</v>
          </cell>
          <cell r="U1186">
            <v>1.0509999999999999</v>
          </cell>
          <cell r="V1186">
            <v>1.0497000000000001</v>
          </cell>
          <cell r="W1186">
            <v>1.0497000000000001</v>
          </cell>
          <cell r="X1186">
            <v>1</v>
          </cell>
          <cell r="Y1186">
            <v>1</v>
          </cell>
          <cell r="Z1186">
            <v>1</v>
          </cell>
          <cell r="AA1186">
            <v>1.0012000000000001</v>
          </cell>
          <cell r="AB1186">
            <v>1.0183</v>
          </cell>
          <cell r="AC1186">
            <v>1.0012000000000001</v>
          </cell>
          <cell r="AD1186">
            <v>1.0012000000000001</v>
          </cell>
        </row>
        <row r="1187">
          <cell r="O1187">
            <v>119.38999999999749</v>
          </cell>
          <cell r="P1187">
            <v>119.39999999999749</v>
          </cell>
          <cell r="Q1187">
            <v>1.0311999999999999</v>
          </cell>
          <cell r="R1187">
            <v>1.0311999999999999</v>
          </cell>
          <cell r="S1187">
            <v>1.0439000000000001</v>
          </cell>
          <cell r="T1187">
            <v>1.0495000000000001</v>
          </cell>
          <cell r="U1187">
            <v>1.0508</v>
          </cell>
          <cell r="V1187">
            <v>1.0495000000000001</v>
          </cell>
          <cell r="W1187">
            <v>1.0495000000000001</v>
          </cell>
          <cell r="X1187">
            <v>1</v>
          </cell>
          <cell r="Y1187">
            <v>1</v>
          </cell>
          <cell r="Z1187">
            <v>1</v>
          </cell>
          <cell r="AA1187">
            <v>1.0011000000000001</v>
          </cell>
          <cell r="AB1187">
            <v>1.0182</v>
          </cell>
          <cell r="AC1187">
            <v>1.0011000000000001</v>
          </cell>
          <cell r="AD1187">
            <v>1.0011000000000001</v>
          </cell>
        </row>
        <row r="1188">
          <cell r="O1188">
            <v>119.48999999999748</v>
          </cell>
          <cell r="P1188">
            <v>119.49999999999748</v>
          </cell>
          <cell r="Q1188">
            <v>1.0309999999999999</v>
          </cell>
          <cell r="R1188">
            <v>1.0309999999999999</v>
          </cell>
          <cell r="S1188">
            <v>1.0437000000000001</v>
          </cell>
          <cell r="T1188">
            <v>1.0491999999999999</v>
          </cell>
          <cell r="U1188">
            <v>1.0505</v>
          </cell>
          <cell r="V1188">
            <v>1.0491999999999999</v>
          </cell>
          <cell r="W1188">
            <v>1.0491999999999999</v>
          </cell>
          <cell r="X1188">
            <v>1</v>
          </cell>
          <cell r="Y1188">
            <v>1</v>
          </cell>
          <cell r="Z1188">
            <v>1</v>
          </cell>
          <cell r="AA1188">
            <v>1.0011000000000001</v>
          </cell>
          <cell r="AB1188">
            <v>1.018</v>
          </cell>
          <cell r="AC1188">
            <v>1.0011000000000001</v>
          </cell>
          <cell r="AD1188">
            <v>1.0011000000000001</v>
          </cell>
        </row>
        <row r="1189">
          <cell r="O1189">
            <v>119.58999999999747</v>
          </cell>
          <cell r="P1189">
            <v>119.59999999999748</v>
          </cell>
          <cell r="Q1189">
            <v>1.0307999999999999</v>
          </cell>
          <cell r="R1189">
            <v>1.0307999999999999</v>
          </cell>
          <cell r="S1189">
            <v>1.0435000000000001</v>
          </cell>
          <cell r="T1189">
            <v>1.0489999999999999</v>
          </cell>
          <cell r="U1189">
            <v>1.0503</v>
          </cell>
          <cell r="V1189">
            <v>1.0489999999999999</v>
          </cell>
          <cell r="W1189">
            <v>1.0489999999999999</v>
          </cell>
          <cell r="X1189">
            <v>1</v>
          </cell>
          <cell r="Y1189">
            <v>1</v>
          </cell>
          <cell r="Z1189">
            <v>1</v>
          </cell>
          <cell r="AA1189">
            <v>1.0009999999999999</v>
          </cell>
          <cell r="AB1189">
            <v>1.0179</v>
          </cell>
          <cell r="AC1189">
            <v>1.0009999999999999</v>
          </cell>
          <cell r="AD1189">
            <v>1.0009999999999999</v>
          </cell>
        </row>
        <row r="1190">
          <cell r="O1190">
            <v>119.68999999999747</v>
          </cell>
          <cell r="P1190">
            <v>119.69999999999747</v>
          </cell>
          <cell r="Q1190">
            <v>1.0306999999999999</v>
          </cell>
          <cell r="R1190">
            <v>1.0306999999999999</v>
          </cell>
          <cell r="S1190">
            <v>1.0431999999999999</v>
          </cell>
          <cell r="T1190">
            <v>1.0488</v>
          </cell>
          <cell r="U1190">
            <v>1.0501</v>
          </cell>
          <cell r="V1190">
            <v>1.0488</v>
          </cell>
          <cell r="W1190">
            <v>1.0488</v>
          </cell>
          <cell r="X1190">
            <v>1</v>
          </cell>
          <cell r="Y1190">
            <v>1</v>
          </cell>
          <cell r="Z1190">
            <v>1</v>
          </cell>
          <cell r="AA1190">
            <v>1.0009999999999999</v>
          </cell>
          <cell r="AB1190">
            <v>1.0177</v>
          </cell>
          <cell r="AC1190">
            <v>1.0009999999999999</v>
          </cell>
          <cell r="AD1190">
            <v>1.0009999999999999</v>
          </cell>
        </row>
        <row r="1191">
          <cell r="O1191">
            <v>119.78999999999746</v>
          </cell>
          <cell r="P1191">
            <v>119.79999999999747</v>
          </cell>
          <cell r="Q1191">
            <v>1.0305</v>
          </cell>
          <cell r="R1191">
            <v>1.0305</v>
          </cell>
          <cell r="S1191">
            <v>1.0429999999999999</v>
          </cell>
          <cell r="T1191">
            <v>1.0486</v>
          </cell>
          <cell r="U1191">
            <v>1.0498000000000001</v>
          </cell>
          <cell r="V1191">
            <v>1.0486</v>
          </cell>
          <cell r="W1191">
            <v>1.0486</v>
          </cell>
          <cell r="X1191">
            <v>1</v>
          </cell>
          <cell r="Y1191">
            <v>1</v>
          </cell>
          <cell r="Z1191">
            <v>1</v>
          </cell>
          <cell r="AA1191">
            <v>1.0009999999999999</v>
          </cell>
          <cell r="AB1191">
            <v>1.0176000000000001</v>
          </cell>
          <cell r="AC1191">
            <v>1.0009999999999999</v>
          </cell>
          <cell r="AD1191">
            <v>1.0009999999999999</v>
          </cell>
        </row>
        <row r="1192">
          <cell r="O1192">
            <v>119.88999999999746</v>
          </cell>
          <cell r="P1192">
            <v>119.89999999999746</v>
          </cell>
          <cell r="Q1192">
            <v>1.0303</v>
          </cell>
          <cell r="R1192">
            <v>1.0303</v>
          </cell>
          <cell r="S1192">
            <v>1.0427999999999999</v>
          </cell>
          <cell r="T1192">
            <v>1.0483</v>
          </cell>
          <cell r="U1192">
            <v>1.0496000000000001</v>
          </cell>
          <cell r="V1192">
            <v>1.0483</v>
          </cell>
          <cell r="W1192">
            <v>1.0483</v>
          </cell>
          <cell r="X1192">
            <v>1</v>
          </cell>
          <cell r="Y1192">
            <v>1</v>
          </cell>
          <cell r="Z1192">
            <v>1</v>
          </cell>
          <cell r="AA1192">
            <v>1.0008999999999999</v>
          </cell>
          <cell r="AB1192">
            <v>1.0175000000000001</v>
          </cell>
          <cell r="AC1192">
            <v>1.0008999999999999</v>
          </cell>
          <cell r="AD1192">
            <v>1.0008999999999999</v>
          </cell>
        </row>
        <row r="1193">
          <cell r="O1193">
            <v>119.98999999999745</v>
          </cell>
          <cell r="P1193">
            <v>119.99999999999746</v>
          </cell>
          <cell r="Q1193">
            <v>1.0301</v>
          </cell>
          <cell r="R1193">
            <v>1.0301</v>
          </cell>
          <cell r="S1193">
            <v>1.0426</v>
          </cell>
          <cell r="T1193">
            <v>1.0481</v>
          </cell>
          <cell r="U1193">
            <v>1.0494000000000001</v>
          </cell>
          <cell r="V1193">
            <v>1.0481</v>
          </cell>
          <cell r="W1193">
            <v>1.0481</v>
          </cell>
          <cell r="X1193">
            <v>1</v>
          </cell>
          <cell r="Y1193">
            <v>1</v>
          </cell>
          <cell r="Z1193">
            <v>1</v>
          </cell>
          <cell r="AA1193">
            <v>1.0008999999999999</v>
          </cell>
          <cell r="AB1193">
            <v>1.0173000000000001</v>
          </cell>
          <cell r="AC1193">
            <v>1.0008999999999999</v>
          </cell>
          <cell r="AD1193">
            <v>1.0008999999999999</v>
          </cell>
        </row>
        <row r="1194">
          <cell r="O1194">
            <v>120.08999999999745</v>
          </cell>
          <cell r="P1194">
            <v>120.09999999999745</v>
          </cell>
          <cell r="Q1194">
            <v>1.0299</v>
          </cell>
          <cell r="R1194">
            <v>1.0299</v>
          </cell>
          <cell r="S1194">
            <v>1.0424</v>
          </cell>
          <cell r="T1194">
            <v>1.0479000000000001</v>
          </cell>
          <cell r="U1194">
            <v>1.0491999999999999</v>
          </cell>
          <cell r="V1194">
            <v>1.0479000000000001</v>
          </cell>
          <cell r="W1194">
            <v>1.0479000000000001</v>
          </cell>
          <cell r="X1194">
            <v>1</v>
          </cell>
          <cell r="Y1194">
            <v>1</v>
          </cell>
          <cell r="Z1194">
            <v>1</v>
          </cell>
          <cell r="AA1194">
            <v>1.0008999999999999</v>
          </cell>
          <cell r="AB1194">
            <v>1.0172000000000001</v>
          </cell>
          <cell r="AC1194">
            <v>1.0008999999999999</v>
          </cell>
          <cell r="AD1194">
            <v>1.0008999999999999</v>
          </cell>
        </row>
        <row r="1195">
          <cell r="O1195">
            <v>120.18999999999744</v>
          </cell>
          <cell r="P1195">
            <v>120.19999999999744</v>
          </cell>
          <cell r="Q1195">
            <v>1.0297000000000001</v>
          </cell>
          <cell r="R1195">
            <v>1.0297000000000001</v>
          </cell>
          <cell r="S1195">
            <v>1.0422</v>
          </cell>
          <cell r="T1195">
            <v>1.0477000000000001</v>
          </cell>
          <cell r="U1195">
            <v>1.0488999999999999</v>
          </cell>
          <cell r="V1195">
            <v>1.0477000000000001</v>
          </cell>
          <cell r="W1195">
            <v>1.0477000000000001</v>
          </cell>
          <cell r="X1195">
            <v>1</v>
          </cell>
          <cell r="Y1195">
            <v>1</v>
          </cell>
          <cell r="Z1195">
            <v>1</v>
          </cell>
          <cell r="AA1195">
            <v>1.0007999999999999</v>
          </cell>
          <cell r="AB1195">
            <v>1.0169999999999999</v>
          </cell>
          <cell r="AC1195">
            <v>1.0007999999999999</v>
          </cell>
          <cell r="AD1195">
            <v>1.0007999999999999</v>
          </cell>
        </row>
        <row r="1196">
          <cell r="O1196">
            <v>120.28999999999743</v>
          </cell>
          <cell r="P1196">
            <v>120.29999999999744</v>
          </cell>
          <cell r="Q1196">
            <v>1.0295000000000001</v>
          </cell>
          <cell r="R1196">
            <v>1.0295000000000001</v>
          </cell>
          <cell r="S1196">
            <v>1.042</v>
          </cell>
          <cell r="T1196">
            <v>1.0475000000000001</v>
          </cell>
          <cell r="U1196">
            <v>1.0487</v>
          </cell>
          <cell r="V1196">
            <v>1.0475000000000001</v>
          </cell>
          <cell r="W1196">
            <v>1.0475000000000001</v>
          </cell>
          <cell r="X1196">
            <v>1</v>
          </cell>
          <cell r="Y1196">
            <v>1</v>
          </cell>
          <cell r="Z1196">
            <v>1</v>
          </cell>
          <cell r="AA1196">
            <v>1.0007999999999999</v>
          </cell>
          <cell r="AB1196">
            <v>1.0168999999999999</v>
          </cell>
          <cell r="AC1196">
            <v>1.0007999999999999</v>
          </cell>
          <cell r="AD1196">
            <v>1.0007999999999999</v>
          </cell>
        </row>
        <row r="1197">
          <cell r="O1197">
            <v>120.38999999999743</v>
          </cell>
          <cell r="P1197">
            <v>120.39999999999743</v>
          </cell>
          <cell r="Q1197">
            <v>1.0293000000000001</v>
          </cell>
          <cell r="R1197">
            <v>1.0293000000000001</v>
          </cell>
          <cell r="S1197">
            <v>1.0417000000000001</v>
          </cell>
          <cell r="T1197">
            <v>1.0471999999999999</v>
          </cell>
          <cell r="U1197">
            <v>1.0485</v>
          </cell>
          <cell r="V1197">
            <v>1.0471999999999999</v>
          </cell>
          <cell r="W1197">
            <v>1.0471999999999999</v>
          </cell>
          <cell r="X1197">
            <v>1</v>
          </cell>
          <cell r="Y1197">
            <v>1</v>
          </cell>
          <cell r="Z1197">
            <v>1</v>
          </cell>
          <cell r="AA1197">
            <v>1.0007999999999999</v>
          </cell>
          <cell r="AB1197">
            <v>1.0167999999999999</v>
          </cell>
          <cell r="AC1197">
            <v>1.0007999999999999</v>
          </cell>
          <cell r="AD1197">
            <v>1.0007999999999999</v>
          </cell>
        </row>
        <row r="1198">
          <cell r="O1198">
            <v>120.48999999999742</v>
          </cell>
          <cell r="P1198">
            <v>120.49999999999743</v>
          </cell>
          <cell r="Q1198">
            <v>1.0290999999999999</v>
          </cell>
          <cell r="R1198">
            <v>1.0290999999999999</v>
          </cell>
          <cell r="S1198">
            <v>1.0415000000000001</v>
          </cell>
          <cell r="T1198">
            <v>1.0469999999999999</v>
          </cell>
          <cell r="U1198">
            <v>1.0483</v>
          </cell>
          <cell r="V1198">
            <v>1.0469999999999999</v>
          </cell>
          <cell r="W1198">
            <v>1.0469999999999999</v>
          </cell>
          <cell r="X1198">
            <v>1</v>
          </cell>
          <cell r="Y1198">
            <v>1</v>
          </cell>
          <cell r="Z1198">
            <v>1</v>
          </cell>
          <cell r="AA1198">
            <v>1.0006999999999999</v>
          </cell>
          <cell r="AB1198">
            <v>1.0165999999999999</v>
          </cell>
          <cell r="AC1198">
            <v>1.0006999999999999</v>
          </cell>
          <cell r="AD1198">
            <v>1.0006999999999999</v>
          </cell>
        </row>
        <row r="1199">
          <cell r="O1199">
            <v>120.58999999999742</v>
          </cell>
          <cell r="P1199">
            <v>120.59999999999742</v>
          </cell>
          <cell r="Q1199">
            <v>1.0289999999999999</v>
          </cell>
          <cell r="R1199">
            <v>1.0289999999999999</v>
          </cell>
          <cell r="S1199">
            <v>1.0412999999999999</v>
          </cell>
          <cell r="T1199">
            <v>1.0468</v>
          </cell>
          <cell r="U1199">
            <v>1.048</v>
          </cell>
          <cell r="V1199">
            <v>1.0468</v>
          </cell>
          <cell r="W1199">
            <v>1.0468</v>
          </cell>
          <cell r="X1199">
            <v>1</v>
          </cell>
          <cell r="Y1199">
            <v>1</v>
          </cell>
          <cell r="Z1199">
            <v>1</v>
          </cell>
          <cell r="AA1199">
            <v>1.0006999999999999</v>
          </cell>
          <cell r="AB1199">
            <v>1.0165</v>
          </cell>
          <cell r="AC1199">
            <v>1.0006999999999999</v>
          </cell>
          <cell r="AD1199">
            <v>1.0006999999999999</v>
          </cell>
        </row>
        <row r="1200">
          <cell r="O1200">
            <v>120.68999999999741</v>
          </cell>
          <cell r="P1200">
            <v>120.69999999999742</v>
          </cell>
          <cell r="Q1200">
            <v>1.0287999999999999</v>
          </cell>
          <cell r="R1200">
            <v>1.0287999999999999</v>
          </cell>
          <cell r="S1200">
            <v>1.0410999999999999</v>
          </cell>
          <cell r="T1200">
            <v>1.0466</v>
          </cell>
          <cell r="U1200">
            <v>1.0478000000000001</v>
          </cell>
          <cell r="V1200">
            <v>1.0466</v>
          </cell>
          <cell r="W1200">
            <v>1.0466</v>
          </cell>
          <cell r="X1200">
            <v>1</v>
          </cell>
          <cell r="Y1200">
            <v>1</v>
          </cell>
          <cell r="Z1200">
            <v>1</v>
          </cell>
          <cell r="AA1200">
            <v>1.0006999999999999</v>
          </cell>
          <cell r="AB1200">
            <v>1.0164</v>
          </cell>
          <cell r="AC1200">
            <v>1.0006999999999999</v>
          </cell>
          <cell r="AD1200">
            <v>1.0006999999999999</v>
          </cell>
        </row>
        <row r="1201">
          <cell r="O1201">
            <v>120.78999999999741</v>
          </cell>
          <cell r="P1201">
            <v>120.79999999999741</v>
          </cell>
          <cell r="Q1201">
            <v>1.0286</v>
          </cell>
          <cell r="R1201">
            <v>1.0286</v>
          </cell>
          <cell r="S1201">
            <v>1.0408999999999999</v>
          </cell>
          <cell r="T1201">
            <v>1.0464</v>
          </cell>
          <cell r="U1201">
            <v>1.0476000000000001</v>
          </cell>
          <cell r="V1201">
            <v>1.0464</v>
          </cell>
          <cell r="W1201">
            <v>1.0464</v>
          </cell>
          <cell r="X1201">
            <v>1</v>
          </cell>
          <cell r="Y1201">
            <v>1</v>
          </cell>
          <cell r="Z1201">
            <v>1</v>
          </cell>
          <cell r="AA1201">
            <v>1.0006999999999999</v>
          </cell>
          <cell r="AB1201">
            <v>1.0162</v>
          </cell>
          <cell r="AC1201">
            <v>1.0006999999999999</v>
          </cell>
          <cell r="AD1201">
            <v>1.0006999999999999</v>
          </cell>
        </row>
        <row r="1202">
          <cell r="O1202">
            <v>120.8899999999974</v>
          </cell>
          <cell r="P1202">
            <v>120.89999999999741</v>
          </cell>
          <cell r="Q1202">
            <v>1.0284</v>
          </cell>
          <cell r="R1202">
            <v>1.0284</v>
          </cell>
          <cell r="S1202">
            <v>1.0407</v>
          </cell>
          <cell r="T1202">
            <v>1.0462</v>
          </cell>
          <cell r="U1202">
            <v>1.0474000000000001</v>
          </cell>
          <cell r="V1202">
            <v>1.0462</v>
          </cell>
          <cell r="W1202">
            <v>1.0462</v>
          </cell>
          <cell r="X1202">
            <v>1</v>
          </cell>
          <cell r="Y1202">
            <v>1</v>
          </cell>
          <cell r="Z1202">
            <v>1</v>
          </cell>
          <cell r="AA1202">
            <v>1.0005999999999999</v>
          </cell>
          <cell r="AB1202">
            <v>1.0161</v>
          </cell>
          <cell r="AC1202">
            <v>1.0005999999999999</v>
          </cell>
          <cell r="AD1202">
            <v>1.0005999999999999</v>
          </cell>
        </row>
        <row r="1203">
          <cell r="O1203">
            <v>120.98999999999739</v>
          </cell>
          <cell r="P1203">
            <v>120.9999999999974</v>
          </cell>
          <cell r="Q1203">
            <v>1.0282</v>
          </cell>
          <cell r="R1203">
            <v>1.0282</v>
          </cell>
          <cell r="S1203">
            <v>1.0405</v>
          </cell>
          <cell r="T1203">
            <v>1.0459000000000001</v>
          </cell>
          <cell r="U1203">
            <v>1.0471999999999999</v>
          </cell>
          <cell r="V1203">
            <v>1.0459000000000001</v>
          </cell>
          <cell r="W1203">
            <v>1.0459000000000001</v>
          </cell>
          <cell r="X1203">
            <v>1</v>
          </cell>
          <cell r="Y1203">
            <v>1</v>
          </cell>
          <cell r="Z1203">
            <v>1</v>
          </cell>
          <cell r="AA1203">
            <v>1.0005999999999999</v>
          </cell>
          <cell r="AB1203">
            <v>1.016</v>
          </cell>
          <cell r="AC1203">
            <v>1.0005999999999999</v>
          </cell>
          <cell r="AD1203">
            <v>1.0005999999999999</v>
          </cell>
        </row>
        <row r="1204">
          <cell r="O1204">
            <v>121.08999999999739</v>
          </cell>
          <cell r="P1204">
            <v>121.09999999999739</v>
          </cell>
          <cell r="Q1204">
            <v>1.0281</v>
          </cell>
          <cell r="R1204">
            <v>1.0281</v>
          </cell>
          <cell r="S1204">
            <v>1.0403</v>
          </cell>
          <cell r="T1204">
            <v>1.0457000000000001</v>
          </cell>
          <cell r="U1204">
            <v>1.0469999999999999</v>
          </cell>
          <cell r="V1204">
            <v>1.0457000000000001</v>
          </cell>
          <cell r="W1204">
            <v>1.0457000000000001</v>
          </cell>
          <cell r="X1204">
            <v>1</v>
          </cell>
          <cell r="Y1204">
            <v>1</v>
          </cell>
          <cell r="Z1204">
            <v>1</v>
          </cell>
          <cell r="AA1204">
            <v>1.0005999999999999</v>
          </cell>
          <cell r="AB1204">
            <v>1.0158</v>
          </cell>
          <cell r="AC1204">
            <v>1.0005999999999999</v>
          </cell>
          <cell r="AD1204">
            <v>1.0005999999999999</v>
          </cell>
        </row>
        <row r="1205">
          <cell r="O1205">
            <v>121.18999999999738</v>
          </cell>
          <cell r="P1205">
            <v>121.19999999999739</v>
          </cell>
          <cell r="Q1205">
            <v>1.0279</v>
          </cell>
          <cell r="R1205">
            <v>1.0279</v>
          </cell>
          <cell r="S1205">
            <v>1.0401</v>
          </cell>
          <cell r="T1205">
            <v>1.0455000000000001</v>
          </cell>
          <cell r="U1205">
            <v>1.0467</v>
          </cell>
          <cell r="V1205">
            <v>1.0455000000000001</v>
          </cell>
          <cell r="W1205">
            <v>1.0455000000000001</v>
          </cell>
          <cell r="X1205">
            <v>1</v>
          </cell>
          <cell r="Y1205">
            <v>1</v>
          </cell>
          <cell r="Z1205">
            <v>1</v>
          </cell>
          <cell r="AA1205">
            <v>1.0004999999999999</v>
          </cell>
          <cell r="AB1205">
            <v>1.0157</v>
          </cell>
          <cell r="AC1205">
            <v>1.0004999999999999</v>
          </cell>
          <cell r="AD1205">
            <v>1.0004999999999999</v>
          </cell>
        </row>
        <row r="1206">
          <cell r="O1206">
            <v>121.28999999999738</v>
          </cell>
          <cell r="P1206">
            <v>121.29999999999738</v>
          </cell>
          <cell r="Q1206">
            <v>1.0277000000000001</v>
          </cell>
          <cell r="R1206">
            <v>1.0277000000000001</v>
          </cell>
          <cell r="S1206">
            <v>1.0399</v>
          </cell>
          <cell r="T1206">
            <v>1.0452999999999999</v>
          </cell>
          <cell r="U1206">
            <v>1.0465</v>
          </cell>
          <cell r="V1206">
            <v>1.0452999999999999</v>
          </cell>
          <cell r="W1206">
            <v>1.0452999999999999</v>
          </cell>
          <cell r="X1206">
            <v>1</v>
          </cell>
          <cell r="Y1206">
            <v>1</v>
          </cell>
          <cell r="Z1206">
            <v>1</v>
          </cell>
          <cell r="AA1206">
            <v>1.0004999999999999</v>
          </cell>
          <cell r="AB1206">
            <v>1.0156000000000001</v>
          </cell>
          <cell r="AC1206">
            <v>1.0004999999999999</v>
          </cell>
          <cell r="AD1206">
            <v>1.0004999999999999</v>
          </cell>
        </row>
        <row r="1207">
          <cell r="O1207">
            <v>121.38999999999737</v>
          </cell>
          <cell r="P1207">
            <v>121.39999999999738</v>
          </cell>
          <cell r="Q1207">
            <v>1.0275000000000001</v>
          </cell>
          <cell r="R1207">
            <v>1.0275000000000001</v>
          </cell>
          <cell r="S1207">
            <v>1.0397000000000001</v>
          </cell>
          <cell r="T1207">
            <v>1.0450999999999999</v>
          </cell>
          <cell r="U1207">
            <v>1.0463</v>
          </cell>
          <cell r="V1207">
            <v>1.0450999999999999</v>
          </cell>
          <cell r="W1207">
            <v>1.0450999999999999</v>
          </cell>
          <cell r="X1207">
            <v>1</v>
          </cell>
          <cell r="Y1207">
            <v>1</v>
          </cell>
          <cell r="Z1207">
            <v>1</v>
          </cell>
          <cell r="AA1207">
            <v>1.0004999999999999</v>
          </cell>
          <cell r="AB1207">
            <v>1.0154000000000001</v>
          </cell>
          <cell r="AC1207">
            <v>1.0004999999999999</v>
          </cell>
          <cell r="AD1207">
            <v>1.0004999999999999</v>
          </cell>
        </row>
        <row r="1208">
          <cell r="O1208">
            <v>121.48999999999737</v>
          </cell>
          <cell r="P1208">
            <v>121.49999999999737</v>
          </cell>
          <cell r="Q1208">
            <v>1.0273000000000001</v>
          </cell>
          <cell r="R1208">
            <v>1.0273000000000001</v>
          </cell>
          <cell r="S1208">
            <v>1.0395000000000001</v>
          </cell>
          <cell r="T1208">
            <v>1.0448999999999999</v>
          </cell>
          <cell r="U1208">
            <v>1.0461</v>
          </cell>
          <cell r="V1208">
            <v>1.0448999999999999</v>
          </cell>
          <cell r="W1208">
            <v>1.0448999999999999</v>
          </cell>
          <cell r="X1208">
            <v>1</v>
          </cell>
          <cell r="Y1208">
            <v>1</v>
          </cell>
          <cell r="Z1208">
            <v>1</v>
          </cell>
          <cell r="AA1208">
            <v>1.0004999999999999</v>
          </cell>
          <cell r="AB1208">
            <v>1.0153000000000001</v>
          </cell>
          <cell r="AC1208">
            <v>1.0004999999999999</v>
          </cell>
          <cell r="AD1208">
            <v>1.0004999999999999</v>
          </cell>
        </row>
        <row r="1209">
          <cell r="O1209">
            <v>121.58999999999736</v>
          </cell>
          <cell r="P1209">
            <v>121.59999999999737</v>
          </cell>
          <cell r="Q1209">
            <v>1.0271999999999999</v>
          </cell>
          <cell r="R1209">
            <v>1.0271999999999999</v>
          </cell>
          <cell r="S1209">
            <v>1.0392999999999999</v>
          </cell>
          <cell r="T1209">
            <v>1.0447</v>
          </cell>
          <cell r="U1209">
            <v>1.0459000000000001</v>
          </cell>
          <cell r="V1209">
            <v>1.0447</v>
          </cell>
          <cell r="W1209">
            <v>1.0447</v>
          </cell>
          <cell r="X1209">
            <v>1</v>
          </cell>
          <cell r="Y1209">
            <v>1</v>
          </cell>
          <cell r="Z1209">
            <v>1</v>
          </cell>
          <cell r="AA1209">
            <v>1.0004</v>
          </cell>
          <cell r="AB1209">
            <v>1.0152000000000001</v>
          </cell>
          <cell r="AC1209">
            <v>1.0004</v>
          </cell>
          <cell r="AD1209">
            <v>1.0004</v>
          </cell>
        </row>
        <row r="1210">
          <cell r="O1210">
            <v>121.68999999999735</v>
          </cell>
          <cell r="P1210">
            <v>121.69999999999736</v>
          </cell>
          <cell r="Q1210">
            <v>1.0269999999999999</v>
          </cell>
          <cell r="R1210">
            <v>1.0269999999999999</v>
          </cell>
          <cell r="S1210">
            <v>1.0389999999999999</v>
          </cell>
          <cell r="T1210">
            <v>1.0445</v>
          </cell>
          <cell r="U1210">
            <v>1.0457000000000001</v>
          </cell>
          <cell r="V1210">
            <v>1.0445</v>
          </cell>
          <cell r="W1210">
            <v>1.0445</v>
          </cell>
          <cell r="X1210">
            <v>1</v>
          </cell>
          <cell r="Y1210">
            <v>1</v>
          </cell>
          <cell r="Z1210">
            <v>1</v>
          </cell>
          <cell r="AA1210">
            <v>1.0004</v>
          </cell>
          <cell r="AB1210">
            <v>1.0150999999999999</v>
          </cell>
          <cell r="AC1210">
            <v>1.0004</v>
          </cell>
          <cell r="AD1210">
            <v>1.0004</v>
          </cell>
        </row>
        <row r="1211">
          <cell r="O1211">
            <v>121.78999999999735</v>
          </cell>
          <cell r="P1211">
            <v>121.79999999999735</v>
          </cell>
          <cell r="Q1211">
            <v>1.0267999999999999</v>
          </cell>
          <cell r="R1211">
            <v>1.0267999999999999</v>
          </cell>
          <cell r="S1211">
            <v>1.0387999999999999</v>
          </cell>
          <cell r="T1211">
            <v>1.0443</v>
          </cell>
          <cell r="U1211">
            <v>1.0454000000000001</v>
          </cell>
          <cell r="V1211">
            <v>1.0443</v>
          </cell>
          <cell r="W1211">
            <v>1.0443</v>
          </cell>
          <cell r="X1211">
            <v>1</v>
          </cell>
          <cell r="Y1211">
            <v>1</v>
          </cell>
          <cell r="Z1211">
            <v>1</v>
          </cell>
          <cell r="AA1211">
            <v>1.0004</v>
          </cell>
          <cell r="AB1211">
            <v>1.0148999999999999</v>
          </cell>
          <cell r="AC1211">
            <v>1.0004</v>
          </cell>
          <cell r="AD1211">
            <v>1.0004</v>
          </cell>
        </row>
        <row r="1212">
          <cell r="O1212">
            <v>121.88999999999734</v>
          </cell>
          <cell r="P1212">
            <v>121.89999999999735</v>
          </cell>
          <cell r="Q1212">
            <v>1.0266</v>
          </cell>
          <cell r="R1212">
            <v>1.0266</v>
          </cell>
          <cell r="S1212">
            <v>1.0386</v>
          </cell>
          <cell r="T1212">
            <v>1.044</v>
          </cell>
          <cell r="U1212">
            <v>1.0451999999999999</v>
          </cell>
          <cell r="V1212">
            <v>1.044</v>
          </cell>
          <cell r="W1212">
            <v>1.044</v>
          </cell>
          <cell r="X1212">
            <v>1</v>
          </cell>
          <cell r="Y1212">
            <v>1</v>
          </cell>
          <cell r="Z1212">
            <v>1</v>
          </cell>
          <cell r="AA1212">
            <v>1.0004</v>
          </cell>
          <cell r="AB1212">
            <v>1.0147999999999999</v>
          </cell>
          <cell r="AC1212">
            <v>1.0004</v>
          </cell>
          <cell r="AD1212">
            <v>1.0004</v>
          </cell>
        </row>
        <row r="1213">
          <cell r="O1213">
            <v>121.98999999999734</v>
          </cell>
          <cell r="P1213">
            <v>121.99999999999734</v>
          </cell>
          <cell r="Q1213">
            <v>1.0265</v>
          </cell>
          <cell r="R1213">
            <v>1.0265</v>
          </cell>
          <cell r="S1213">
            <v>1.0384</v>
          </cell>
          <cell r="T1213">
            <v>1.0438000000000001</v>
          </cell>
          <cell r="U1213">
            <v>1.0449999999999999</v>
          </cell>
          <cell r="V1213">
            <v>1.0438000000000001</v>
          </cell>
          <cell r="W1213">
            <v>1.0438000000000001</v>
          </cell>
          <cell r="X1213">
            <v>1</v>
          </cell>
          <cell r="Y1213">
            <v>1</v>
          </cell>
          <cell r="Z1213">
            <v>1</v>
          </cell>
          <cell r="AA1213">
            <v>1.0004</v>
          </cell>
          <cell r="AB1213">
            <v>1.0146999999999999</v>
          </cell>
          <cell r="AC1213">
            <v>1.0004</v>
          </cell>
          <cell r="AD1213">
            <v>1.0004</v>
          </cell>
        </row>
        <row r="1214">
          <cell r="O1214">
            <v>122.08999999999733</v>
          </cell>
          <cell r="P1214">
            <v>122.09999999999734</v>
          </cell>
          <cell r="Q1214">
            <v>1.0263</v>
          </cell>
          <cell r="R1214">
            <v>1.0263</v>
          </cell>
          <cell r="S1214">
            <v>1.0382</v>
          </cell>
          <cell r="T1214">
            <v>1.0436000000000001</v>
          </cell>
          <cell r="U1214">
            <v>1.0448</v>
          </cell>
          <cell r="V1214">
            <v>1.0436000000000001</v>
          </cell>
          <cell r="W1214">
            <v>1.0436000000000001</v>
          </cell>
          <cell r="X1214">
            <v>1</v>
          </cell>
          <cell r="Y1214">
            <v>1</v>
          </cell>
          <cell r="Z1214">
            <v>1</v>
          </cell>
          <cell r="AA1214">
            <v>1.0003</v>
          </cell>
          <cell r="AB1214">
            <v>1.0145999999999999</v>
          </cell>
          <cell r="AC1214">
            <v>1.0003</v>
          </cell>
          <cell r="AD1214">
            <v>1.0003</v>
          </cell>
        </row>
        <row r="1215">
          <cell r="O1215">
            <v>122.18999999999733</v>
          </cell>
          <cell r="P1215">
            <v>122.19999999999733</v>
          </cell>
          <cell r="Q1215">
            <v>1.0261</v>
          </cell>
          <cell r="R1215">
            <v>1.0261</v>
          </cell>
          <cell r="S1215">
            <v>1.038</v>
          </cell>
          <cell r="T1215">
            <v>1.0434000000000001</v>
          </cell>
          <cell r="U1215">
            <v>1.0446</v>
          </cell>
          <cell r="V1215">
            <v>1.0434000000000001</v>
          </cell>
          <cell r="W1215">
            <v>1.0434000000000001</v>
          </cell>
          <cell r="X1215">
            <v>1</v>
          </cell>
          <cell r="Y1215">
            <v>1</v>
          </cell>
          <cell r="Z1215">
            <v>1</v>
          </cell>
          <cell r="AA1215">
            <v>1.0003</v>
          </cell>
          <cell r="AB1215">
            <v>1.0144</v>
          </cell>
          <cell r="AC1215">
            <v>1.0003</v>
          </cell>
          <cell r="AD1215">
            <v>1.0003</v>
          </cell>
        </row>
        <row r="1216">
          <cell r="O1216">
            <v>122.28999999999732</v>
          </cell>
          <cell r="P1216">
            <v>122.29999999999733</v>
          </cell>
          <cell r="Q1216">
            <v>1.0259</v>
          </cell>
          <cell r="R1216">
            <v>1.0259</v>
          </cell>
          <cell r="S1216">
            <v>1.0378000000000001</v>
          </cell>
          <cell r="T1216">
            <v>1.0431999999999999</v>
          </cell>
          <cell r="U1216">
            <v>1.0444</v>
          </cell>
          <cell r="V1216">
            <v>1.0431999999999999</v>
          </cell>
          <cell r="W1216">
            <v>1.0431999999999999</v>
          </cell>
          <cell r="X1216">
            <v>1</v>
          </cell>
          <cell r="Y1216">
            <v>1</v>
          </cell>
          <cell r="Z1216">
            <v>1</v>
          </cell>
          <cell r="AA1216">
            <v>1.0003</v>
          </cell>
          <cell r="AB1216">
            <v>1.0143</v>
          </cell>
          <cell r="AC1216">
            <v>1.0003</v>
          </cell>
          <cell r="AD1216">
            <v>1.0003</v>
          </cell>
        </row>
        <row r="1217">
          <cell r="O1217">
            <v>122.38999999999731</v>
          </cell>
          <cell r="P1217">
            <v>122.39999999999732</v>
          </cell>
          <cell r="Q1217">
            <v>1.0258</v>
          </cell>
          <cell r="R1217">
            <v>1.0258</v>
          </cell>
          <cell r="S1217">
            <v>1.0376000000000001</v>
          </cell>
          <cell r="T1217">
            <v>1.0429999999999999</v>
          </cell>
          <cell r="U1217">
            <v>1.0442</v>
          </cell>
          <cell r="V1217">
            <v>1.0429999999999999</v>
          </cell>
          <cell r="W1217">
            <v>1.0429999999999999</v>
          </cell>
          <cell r="X1217">
            <v>1</v>
          </cell>
          <cell r="Y1217">
            <v>1</v>
          </cell>
          <cell r="Z1217">
            <v>1</v>
          </cell>
          <cell r="AA1217">
            <v>1.0003</v>
          </cell>
          <cell r="AB1217">
            <v>1.0142</v>
          </cell>
          <cell r="AC1217">
            <v>1.0003</v>
          </cell>
          <cell r="AD1217">
            <v>1.0003</v>
          </cell>
        </row>
        <row r="1218">
          <cell r="O1218">
            <v>122.48999999999731</v>
          </cell>
          <cell r="P1218">
            <v>122.49999999999731</v>
          </cell>
          <cell r="Q1218">
            <v>1.0256000000000001</v>
          </cell>
          <cell r="R1218">
            <v>1.0256000000000001</v>
          </cell>
          <cell r="S1218">
            <v>1.0375000000000001</v>
          </cell>
          <cell r="T1218">
            <v>1.0427999999999999</v>
          </cell>
          <cell r="U1218">
            <v>1.044</v>
          </cell>
          <cell r="V1218">
            <v>1.0427999999999999</v>
          </cell>
          <cell r="W1218">
            <v>1.0427999999999999</v>
          </cell>
          <cell r="X1218">
            <v>1</v>
          </cell>
          <cell r="Y1218">
            <v>1</v>
          </cell>
          <cell r="Z1218">
            <v>1</v>
          </cell>
          <cell r="AA1218">
            <v>1.0003</v>
          </cell>
          <cell r="AB1218">
            <v>1.0141</v>
          </cell>
          <cell r="AC1218">
            <v>1.0003</v>
          </cell>
          <cell r="AD1218">
            <v>1.0003</v>
          </cell>
        </row>
        <row r="1219">
          <cell r="O1219">
            <v>122.5899999999973</v>
          </cell>
          <cell r="P1219">
            <v>122.59999999999731</v>
          </cell>
          <cell r="Q1219">
            <v>1.0254000000000001</v>
          </cell>
          <cell r="R1219">
            <v>1.0254000000000001</v>
          </cell>
          <cell r="S1219">
            <v>1.0373000000000001</v>
          </cell>
          <cell r="T1219">
            <v>1.0426</v>
          </cell>
          <cell r="U1219">
            <v>1.0438000000000001</v>
          </cell>
          <cell r="V1219">
            <v>1.0426</v>
          </cell>
          <cell r="W1219">
            <v>1.0426</v>
          </cell>
          <cell r="X1219">
            <v>1</v>
          </cell>
          <cell r="Y1219">
            <v>1</v>
          </cell>
          <cell r="Z1219">
            <v>1</v>
          </cell>
          <cell r="AA1219">
            <v>1.0002</v>
          </cell>
          <cell r="AB1219">
            <v>1.0139</v>
          </cell>
          <cell r="AC1219">
            <v>1.0002</v>
          </cell>
          <cell r="AD1219">
            <v>1.0002</v>
          </cell>
        </row>
        <row r="1220">
          <cell r="O1220">
            <v>122.6899999999973</v>
          </cell>
          <cell r="P1220">
            <v>122.6999999999973</v>
          </cell>
          <cell r="Q1220">
            <v>1.0253000000000001</v>
          </cell>
          <cell r="R1220">
            <v>1.0253000000000001</v>
          </cell>
          <cell r="S1220">
            <v>1.0370999999999999</v>
          </cell>
          <cell r="T1220">
            <v>1.0424</v>
          </cell>
          <cell r="U1220">
            <v>1.0436000000000001</v>
          </cell>
          <cell r="V1220">
            <v>1.0424</v>
          </cell>
          <cell r="W1220">
            <v>1.0424</v>
          </cell>
          <cell r="X1220">
            <v>1</v>
          </cell>
          <cell r="Y1220">
            <v>1</v>
          </cell>
          <cell r="Z1220">
            <v>1</v>
          </cell>
          <cell r="AA1220">
            <v>1.0002</v>
          </cell>
          <cell r="AB1220">
            <v>1.0138</v>
          </cell>
          <cell r="AC1220">
            <v>1.0002</v>
          </cell>
          <cell r="AD1220">
            <v>1.0002</v>
          </cell>
        </row>
        <row r="1221">
          <cell r="O1221">
            <v>122.78999999999729</v>
          </cell>
          <cell r="P1221">
            <v>122.7999999999973</v>
          </cell>
          <cell r="Q1221">
            <v>1.0250999999999999</v>
          </cell>
          <cell r="R1221">
            <v>1.0250999999999999</v>
          </cell>
          <cell r="S1221">
            <v>1.0368999999999999</v>
          </cell>
          <cell r="T1221">
            <v>1.0422</v>
          </cell>
          <cell r="U1221">
            <v>1.0434000000000001</v>
          </cell>
          <cell r="V1221">
            <v>1.0422</v>
          </cell>
          <cell r="W1221">
            <v>1.0422</v>
          </cell>
          <cell r="X1221">
            <v>1</v>
          </cell>
          <cell r="Y1221">
            <v>1</v>
          </cell>
          <cell r="Z1221">
            <v>1</v>
          </cell>
          <cell r="AA1221">
            <v>1.0002</v>
          </cell>
          <cell r="AB1221">
            <v>1.0137</v>
          </cell>
          <cell r="AC1221">
            <v>1.0002</v>
          </cell>
          <cell r="AD1221">
            <v>1.0002</v>
          </cell>
        </row>
        <row r="1222">
          <cell r="O1222">
            <v>122.88999999999729</v>
          </cell>
          <cell r="P1222">
            <v>122.89999999999729</v>
          </cell>
          <cell r="Q1222">
            <v>1.0248999999999999</v>
          </cell>
          <cell r="R1222">
            <v>1.0248999999999999</v>
          </cell>
          <cell r="S1222">
            <v>1.0367</v>
          </cell>
          <cell r="T1222">
            <v>1.042</v>
          </cell>
          <cell r="U1222">
            <v>1.0431999999999999</v>
          </cell>
          <cell r="V1222">
            <v>1.042</v>
          </cell>
          <cell r="W1222">
            <v>1.042</v>
          </cell>
          <cell r="X1222">
            <v>1</v>
          </cell>
          <cell r="Y1222">
            <v>1</v>
          </cell>
          <cell r="Z1222">
            <v>1</v>
          </cell>
          <cell r="AA1222">
            <v>1.0002</v>
          </cell>
          <cell r="AB1222">
            <v>1.0136000000000001</v>
          </cell>
          <cell r="AC1222">
            <v>1.0002</v>
          </cell>
          <cell r="AD1222">
            <v>1.0002</v>
          </cell>
        </row>
        <row r="1223">
          <cell r="O1223">
            <v>122.98999999999728</v>
          </cell>
          <cell r="P1223">
            <v>122.99999999999729</v>
          </cell>
          <cell r="Q1223">
            <v>1.0247999999999999</v>
          </cell>
          <cell r="R1223">
            <v>1.0247999999999999</v>
          </cell>
          <cell r="S1223">
            <v>1.0365</v>
          </cell>
          <cell r="T1223">
            <v>1.0418000000000001</v>
          </cell>
          <cell r="U1223">
            <v>1.0428999999999999</v>
          </cell>
          <cell r="V1223">
            <v>1.0418000000000001</v>
          </cell>
          <cell r="W1223">
            <v>1.0418000000000001</v>
          </cell>
          <cell r="X1223">
            <v>1</v>
          </cell>
          <cell r="Y1223">
            <v>1</v>
          </cell>
          <cell r="Z1223">
            <v>1</v>
          </cell>
          <cell r="AA1223">
            <v>1.0002</v>
          </cell>
          <cell r="AB1223">
            <v>1.0135000000000001</v>
          </cell>
          <cell r="AC1223">
            <v>1.0002</v>
          </cell>
          <cell r="AD1223">
            <v>1.0002</v>
          </cell>
        </row>
        <row r="1224">
          <cell r="O1224">
            <v>123.08999999999727</v>
          </cell>
          <cell r="P1224">
            <v>123.09999999999728</v>
          </cell>
          <cell r="Q1224">
            <v>1.0246</v>
          </cell>
          <cell r="R1224">
            <v>1.0246</v>
          </cell>
          <cell r="S1224">
            <v>1.0363</v>
          </cell>
          <cell r="T1224">
            <v>1.0416000000000001</v>
          </cell>
          <cell r="U1224">
            <v>1.0427</v>
          </cell>
          <cell r="V1224">
            <v>1.0416000000000001</v>
          </cell>
          <cell r="W1224">
            <v>1.0416000000000001</v>
          </cell>
          <cell r="X1224">
            <v>1</v>
          </cell>
          <cell r="Y1224">
            <v>1</v>
          </cell>
          <cell r="Z1224">
            <v>1</v>
          </cell>
          <cell r="AA1224">
            <v>1.0002</v>
          </cell>
          <cell r="AB1224">
            <v>1.0133000000000001</v>
          </cell>
          <cell r="AC1224">
            <v>1.0002</v>
          </cell>
          <cell r="AD1224">
            <v>1.0002</v>
          </cell>
        </row>
        <row r="1225">
          <cell r="O1225">
            <v>123.18999999999727</v>
          </cell>
          <cell r="P1225">
            <v>123.19999999999727</v>
          </cell>
          <cell r="Q1225">
            <v>1.0244</v>
          </cell>
          <cell r="R1225">
            <v>1.0244</v>
          </cell>
          <cell r="S1225">
            <v>1.0361</v>
          </cell>
          <cell r="T1225">
            <v>1.0414000000000001</v>
          </cell>
          <cell r="U1225">
            <v>1.0425</v>
          </cell>
          <cell r="V1225">
            <v>1.0414000000000001</v>
          </cell>
          <cell r="W1225">
            <v>1.0414000000000001</v>
          </cell>
          <cell r="X1225">
            <v>1</v>
          </cell>
          <cell r="Y1225">
            <v>1</v>
          </cell>
          <cell r="Z1225">
            <v>1</v>
          </cell>
          <cell r="AA1225">
            <v>1.0001</v>
          </cell>
          <cell r="AB1225">
            <v>1.0132000000000001</v>
          </cell>
          <cell r="AC1225">
            <v>1.0001</v>
          </cell>
          <cell r="AD1225">
            <v>1.0001</v>
          </cell>
        </row>
        <row r="1226">
          <cell r="O1226">
            <v>123.28999999999726</v>
          </cell>
          <cell r="P1226">
            <v>123.29999999999727</v>
          </cell>
          <cell r="Q1226">
            <v>1.0243</v>
          </cell>
          <cell r="R1226">
            <v>1.0243</v>
          </cell>
          <cell r="S1226">
            <v>1.0359</v>
          </cell>
          <cell r="T1226">
            <v>1.0411999999999999</v>
          </cell>
          <cell r="U1226">
            <v>1.0423</v>
          </cell>
          <cell r="V1226">
            <v>1.0411999999999999</v>
          </cell>
          <cell r="W1226">
            <v>1.0411999999999999</v>
          </cell>
          <cell r="X1226">
            <v>1</v>
          </cell>
          <cell r="Y1226">
            <v>1</v>
          </cell>
          <cell r="Z1226">
            <v>1</v>
          </cell>
          <cell r="AA1226">
            <v>1.0001</v>
          </cell>
          <cell r="AB1226">
            <v>1.0130999999999999</v>
          </cell>
          <cell r="AC1226">
            <v>1.0001</v>
          </cell>
          <cell r="AD1226">
            <v>1.0001</v>
          </cell>
        </row>
        <row r="1227">
          <cell r="O1227">
            <v>123.38999999999726</v>
          </cell>
          <cell r="P1227">
            <v>123.39999999999726</v>
          </cell>
          <cell r="Q1227">
            <v>1.0241</v>
          </cell>
          <cell r="R1227">
            <v>1.0241</v>
          </cell>
          <cell r="S1227">
            <v>1.0357000000000001</v>
          </cell>
          <cell r="T1227">
            <v>1.0409999999999999</v>
          </cell>
          <cell r="U1227">
            <v>1.0421</v>
          </cell>
          <cell r="V1227">
            <v>1.0409999999999999</v>
          </cell>
          <cell r="W1227">
            <v>1.0409999999999999</v>
          </cell>
          <cell r="X1227">
            <v>1</v>
          </cell>
          <cell r="Y1227">
            <v>1</v>
          </cell>
          <cell r="Z1227">
            <v>1</v>
          </cell>
          <cell r="AA1227">
            <v>1.0001</v>
          </cell>
          <cell r="AB1227">
            <v>1.0129999999999999</v>
          </cell>
          <cell r="AC1227">
            <v>1.0001</v>
          </cell>
          <cell r="AD1227">
            <v>1.0001</v>
          </cell>
        </row>
        <row r="1228">
          <cell r="O1228">
            <v>123.48999999999725</v>
          </cell>
          <cell r="P1228">
            <v>123.49999999999726</v>
          </cell>
          <cell r="Q1228">
            <v>1.0239</v>
          </cell>
          <cell r="R1228">
            <v>1.0239</v>
          </cell>
          <cell r="S1228">
            <v>1.0355000000000001</v>
          </cell>
          <cell r="T1228">
            <v>1.0407999999999999</v>
          </cell>
          <cell r="U1228">
            <v>1.0419</v>
          </cell>
          <cell r="V1228">
            <v>1.0407999999999999</v>
          </cell>
          <cell r="W1228">
            <v>1.0407999999999999</v>
          </cell>
          <cell r="X1228">
            <v>1</v>
          </cell>
          <cell r="Y1228">
            <v>1</v>
          </cell>
          <cell r="Z1228">
            <v>1</v>
          </cell>
          <cell r="AA1228">
            <v>1.0001</v>
          </cell>
          <cell r="AB1228">
            <v>1.0128999999999999</v>
          </cell>
          <cell r="AC1228">
            <v>1.0001</v>
          </cell>
          <cell r="AD1228">
            <v>1.0001</v>
          </cell>
        </row>
        <row r="1229">
          <cell r="O1229">
            <v>123.58999999999725</v>
          </cell>
          <cell r="P1229">
            <v>123.59999999999725</v>
          </cell>
          <cell r="Q1229">
            <v>1.0238</v>
          </cell>
          <cell r="R1229">
            <v>1.0238</v>
          </cell>
          <cell r="S1229">
            <v>1.0353000000000001</v>
          </cell>
          <cell r="T1229">
            <v>1.0406</v>
          </cell>
          <cell r="U1229">
            <v>1.0417000000000001</v>
          </cell>
          <cell r="V1229">
            <v>1.0406</v>
          </cell>
          <cell r="W1229">
            <v>1.0406</v>
          </cell>
          <cell r="X1229">
            <v>1</v>
          </cell>
          <cell r="Y1229">
            <v>1</v>
          </cell>
          <cell r="Z1229">
            <v>1</v>
          </cell>
          <cell r="AA1229">
            <v>1.0001</v>
          </cell>
          <cell r="AB1229">
            <v>1.0127999999999999</v>
          </cell>
          <cell r="AC1229">
            <v>1.0001</v>
          </cell>
          <cell r="AD1229">
            <v>1.0001</v>
          </cell>
        </row>
        <row r="1230">
          <cell r="O1230">
            <v>123.68999999999724</v>
          </cell>
          <cell r="P1230">
            <v>123.69999999999725</v>
          </cell>
          <cell r="Q1230">
            <v>1.0236000000000001</v>
          </cell>
          <cell r="R1230">
            <v>1.0236000000000001</v>
          </cell>
          <cell r="S1230">
            <v>1.0350999999999999</v>
          </cell>
          <cell r="T1230">
            <v>1.0404</v>
          </cell>
          <cell r="U1230">
            <v>1.0415000000000001</v>
          </cell>
          <cell r="V1230">
            <v>1.0404</v>
          </cell>
          <cell r="W1230">
            <v>1.0404</v>
          </cell>
          <cell r="X1230">
            <v>1</v>
          </cell>
          <cell r="Y1230">
            <v>1</v>
          </cell>
          <cell r="Z1230">
            <v>1</v>
          </cell>
          <cell r="AA1230">
            <v>1.0001</v>
          </cell>
          <cell r="AB1230">
            <v>1.0125999999999999</v>
          </cell>
          <cell r="AC1230">
            <v>1.0001</v>
          </cell>
          <cell r="AD1230">
            <v>1.0001</v>
          </cell>
        </row>
        <row r="1231">
          <cell r="O1231">
            <v>123.78999999999724</v>
          </cell>
          <cell r="P1231">
            <v>123.79999999999724</v>
          </cell>
          <cell r="Q1231">
            <v>1.0235000000000001</v>
          </cell>
          <cell r="R1231">
            <v>1.0235000000000001</v>
          </cell>
          <cell r="S1231">
            <v>1.0349999999999999</v>
          </cell>
          <cell r="T1231">
            <v>1.0402</v>
          </cell>
          <cell r="U1231">
            <v>1.0412999999999999</v>
          </cell>
          <cell r="V1231">
            <v>1.0402</v>
          </cell>
          <cell r="W1231">
            <v>1.0402</v>
          </cell>
          <cell r="X1231">
            <v>1</v>
          </cell>
          <cell r="Y1231">
            <v>1</v>
          </cell>
          <cell r="Z1231">
            <v>1</v>
          </cell>
          <cell r="AA1231">
            <v>1.0001</v>
          </cell>
          <cell r="AB1231">
            <v>1.0125</v>
          </cell>
          <cell r="AC1231">
            <v>1.0001</v>
          </cell>
          <cell r="AD1231">
            <v>1.0001</v>
          </cell>
        </row>
        <row r="1232">
          <cell r="O1232">
            <v>123.88999999999723</v>
          </cell>
          <cell r="P1232">
            <v>123.89999999999723</v>
          </cell>
          <cell r="Q1232">
            <v>1.0233000000000001</v>
          </cell>
          <cell r="R1232">
            <v>1.0233000000000001</v>
          </cell>
          <cell r="S1232">
            <v>1.0347999999999999</v>
          </cell>
          <cell r="T1232">
            <v>1.04</v>
          </cell>
          <cell r="U1232">
            <v>1.0410999999999999</v>
          </cell>
          <cell r="V1232">
            <v>1.04</v>
          </cell>
          <cell r="W1232">
            <v>1.04</v>
          </cell>
          <cell r="X1232">
            <v>1</v>
          </cell>
          <cell r="Y1232">
            <v>1</v>
          </cell>
          <cell r="Z1232">
            <v>1</v>
          </cell>
          <cell r="AA1232">
            <v>1.0001</v>
          </cell>
          <cell r="AB1232">
            <v>1.0124</v>
          </cell>
          <cell r="AC1232">
            <v>1.0001</v>
          </cell>
          <cell r="AD1232">
            <v>1.0001</v>
          </cell>
        </row>
        <row r="1233">
          <cell r="O1233">
            <v>123.98999999999722</v>
          </cell>
          <cell r="P1233">
            <v>123.99999999999723</v>
          </cell>
          <cell r="Q1233">
            <v>1.0230999999999999</v>
          </cell>
          <cell r="R1233">
            <v>1.0230999999999999</v>
          </cell>
          <cell r="S1233">
            <v>1.0346</v>
          </cell>
          <cell r="T1233">
            <v>1.0398000000000001</v>
          </cell>
          <cell r="U1233">
            <v>1.0408999999999999</v>
          </cell>
          <cell r="V1233">
            <v>1.0398000000000001</v>
          </cell>
          <cell r="W1233">
            <v>1.0398000000000001</v>
          </cell>
          <cell r="X1233">
            <v>1</v>
          </cell>
          <cell r="Y1233">
            <v>1</v>
          </cell>
          <cell r="Z1233">
            <v>1</v>
          </cell>
          <cell r="AA1233">
            <v>1.0001</v>
          </cell>
          <cell r="AB1233">
            <v>1.0123</v>
          </cell>
          <cell r="AC1233">
            <v>1.0001</v>
          </cell>
          <cell r="AD1233">
            <v>1.0001</v>
          </cell>
        </row>
        <row r="1234">
          <cell r="O1234">
            <v>124.08999999999722</v>
          </cell>
          <cell r="P1234">
            <v>124.09999999999722</v>
          </cell>
          <cell r="Q1234">
            <v>1.0229999999999999</v>
          </cell>
          <cell r="R1234">
            <v>1.0229999999999999</v>
          </cell>
          <cell r="S1234">
            <v>1.0344</v>
          </cell>
          <cell r="T1234">
            <v>1.0396000000000001</v>
          </cell>
          <cell r="U1234">
            <v>1.0407</v>
          </cell>
          <cell r="V1234">
            <v>1.0396000000000001</v>
          </cell>
          <cell r="W1234">
            <v>1.0396000000000001</v>
          </cell>
          <cell r="X1234">
            <v>1</v>
          </cell>
          <cell r="Y1234">
            <v>1</v>
          </cell>
          <cell r="Z1234">
            <v>1</v>
          </cell>
          <cell r="AA1234">
            <v>1.0001</v>
          </cell>
          <cell r="AB1234">
            <v>1.0122</v>
          </cell>
          <cell r="AC1234">
            <v>1.0001</v>
          </cell>
          <cell r="AD1234">
            <v>1.0001</v>
          </cell>
        </row>
        <row r="1235">
          <cell r="O1235">
            <v>124.18999999999721</v>
          </cell>
          <cell r="P1235">
            <v>124.19999999999722</v>
          </cell>
          <cell r="Q1235">
            <v>1.0227999999999999</v>
          </cell>
          <cell r="R1235">
            <v>1.0227999999999999</v>
          </cell>
          <cell r="S1235">
            <v>1.0342</v>
          </cell>
          <cell r="T1235">
            <v>1.0395000000000001</v>
          </cell>
          <cell r="U1235">
            <v>1.0405</v>
          </cell>
          <cell r="V1235">
            <v>1.0395000000000001</v>
          </cell>
          <cell r="W1235">
            <v>1.0395000000000001</v>
          </cell>
          <cell r="X1235">
            <v>1</v>
          </cell>
          <cell r="Y1235">
            <v>1</v>
          </cell>
          <cell r="Z1235">
            <v>1</v>
          </cell>
          <cell r="AA1235">
            <v>1</v>
          </cell>
          <cell r="AB1235">
            <v>1.0121</v>
          </cell>
          <cell r="AC1235">
            <v>1</v>
          </cell>
          <cell r="AD1235">
            <v>1</v>
          </cell>
        </row>
        <row r="1236">
          <cell r="O1236">
            <v>124.28999999999721</v>
          </cell>
          <cell r="P1236">
            <v>124.29999999999721</v>
          </cell>
          <cell r="Q1236">
            <v>1.0226999999999999</v>
          </cell>
          <cell r="R1236">
            <v>1.0226999999999999</v>
          </cell>
          <cell r="S1236">
            <v>1.034</v>
          </cell>
          <cell r="T1236">
            <v>1.0392999999999999</v>
          </cell>
          <cell r="U1236">
            <v>1.0403</v>
          </cell>
          <cell r="V1236">
            <v>1.0392999999999999</v>
          </cell>
          <cell r="W1236">
            <v>1.0392999999999999</v>
          </cell>
          <cell r="X1236">
            <v>1</v>
          </cell>
          <cell r="Y1236">
            <v>1</v>
          </cell>
          <cell r="Z1236">
            <v>1</v>
          </cell>
          <cell r="AA1236">
            <v>1</v>
          </cell>
          <cell r="AB1236">
            <v>1.012</v>
          </cell>
          <cell r="AC1236">
            <v>1</v>
          </cell>
          <cell r="AD1236">
            <v>1</v>
          </cell>
        </row>
        <row r="1237">
          <cell r="O1237">
            <v>124.3899999999972</v>
          </cell>
          <cell r="P1237">
            <v>124.39999999999721</v>
          </cell>
          <cell r="Q1237">
            <v>1.0225</v>
          </cell>
          <cell r="R1237">
            <v>1.0225</v>
          </cell>
          <cell r="S1237">
            <v>1.0338000000000001</v>
          </cell>
          <cell r="T1237">
            <v>1.0390999999999999</v>
          </cell>
          <cell r="U1237">
            <v>1.0402</v>
          </cell>
          <cell r="V1237">
            <v>1.0390999999999999</v>
          </cell>
          <cell r="W1237">
            <v>1.0390999999999999</v>
          </cell>
          <cell r="X1237">
            <v>1</v>
          </cell>
          <cell r="Y1237">
            <v>1</v>
          </cell>
          <cell r="Z1237">
            <v>1</v>
          </cell>
          <cell r="AA1237">
            <v>1</v>
          </cell>
          <cell r="AB1237">
            <v>1.0119</v>
          </cell>
          <cell r="AC1237">
            <v>1</v>
          </cell>
          <cell r="AD1237">
            <v>1</v>
          </cell>
        </row>
        <row r="1238">
          <cell r="O1238">
            <v>124.4899999999972</v>
          </cell>
          <cell r="P1238">
            <v>124.4999999999972</v>
          </cell>
          <cell r="Q1238">
            <v>1.0223</v>
          </cell>
          <cell r="R1238">
            <v>1.0223</v>
          </cell>
          <cell r="S1238">
            <v>1.0337000000000001</v>
          </cell>
          <cell r="T1238">
            <v>1.0388999999999999</v>
          </cell>
          <cell r="U1238">
            <v>1.04</v>
          </cell>
          <cell r="V1238">
            <v>1.0388999999999999</v>
          </cell>
          <cell r="W1238">
            <v>1.0388999999999999</v>
          </cell>
          <cell r="X1238">
            <v>1</v>
          </cell>
          <cell r="Y1238">
            <v>1</v>
          </cell>
          <cell r="Z1238">
            <v>1</v>
          </cell>
          <cell r="AA1238">
            <v>1</v>
          </cell>
          <cell r="AB1238">
            <v>1.0117</v>
          </cell>
          <cell r="AC1238">
            <v>1</v>
          </cell>
          <cell r="AD1238">
            <v>1</v>
          </cell>
        </row>
        <row r="1239">
          <cell r="O1239">
            <v>124.58999999999719</v>
          </cell>
          <cell r="P1239">
            <v>124.59999999999719</v>
          </cell>
          <cell r="Q1239">
            <v>1.0222</v>
          </cell>
          <cell r="R1239">
            <v>1.0222</v>
          </cell>
          <cell r="S1239">
            <v>1.0335000000000001</v>
          </cell>
          <cell r="T1239">
            <v>1.0387</v>
          </cell>
          <cell r="U1239">
            <v>1.0398000000000001</v>
          </cell>
          <cell r="V1239">
            <v>1.0387</v>
          </cell>
          <cell r="W1239">
            <v>1.0387</v>
          </cell>
          <cell r="X1239">
            <v>1</v>
          </cell>
          <cell r="Y1239">
            <v>1</v>
          </cell>
          <cell r="Z1239">
            <v>1</v>
          </cell>
          <cell r="AA1239">
            <v>1</v>
          </cell>
          <cell r="AB1239">
            <v>1.0116000000000001</v>
          </cell>
          <cell r="AC1239">
            <v>1</v>
          </cell>
          <cell r="AD1239">
            <v>1</v>
          </cell>
        </row>
        <row r="1240">
          <cell r="O1240">
            <v>124.68999999999718</v>
          </cell>
          <cell r="P1240">
            <v>124.69999999999719</v>
          </cell>
          <cell r="Q1240">
            <v>1.022</v>
          </cell>
          <cell r="R1240">
            <v>1.022</v>
          </cell>
          <cell r="S1240">
            <v>1.0333000000000001</v>
          </cell>
          <cell r="T1240">
            <v>1.0385</v>
          </cell>
          <cell r="U1240">
            <v>1.0396000000000001</v>
          </cell>
          <cell r="V1240">
            <v>1.0385</v>
          </cell>
          <cell r="W1240">
            <v>1.0385</v>
          </cell>
          <cell r="X1240">
            <v>1</v>
          </cell>
          <cell r="Y1240">
            <v>1</v>
          </cell>
          <cell r="Z1240">
            <v>1</v>
          </cell>
          <cell r="AA1240">
            <v>1</v>
          </cell>
          <cell r="AB1240">
            <v>1.0115000000000001</v>
          </cell>
          <cell r="AC1240">
            <v>1</v>
          </cell>
          <cell r="AD1240">
            <v>1</v>
          </cell>
        </row>
        <row r="1241">
          <cell r="O1241">
            <v>124.78999999999718</v>
          </cell>
          <cell r="P1241">
            <v>124.79999999999718</v>
          </cell>
          <cell r="Q1241">
            <v>1.0219</v>
          </cell>
          <cell r="R1241">
            <v>1.0219</v>
          </cell>
          <cell r="S1241">
            <v>1.0330999999999999</v>
          </cell>
          <cell r="T1241">
            <v>1.0383</v>
          </cell>
          <cell r="U1241">
            <v>1.0394000000000001</v>
          </cell>
          <cell r="V1241">
            <v>1.0383</v>
          </cell>
          <cell r="W1241">
            <v>1.0383</v>
          </cell>
          <cell r="X1241">
            <v>1</v>
          </cell>
          <cell r="Y1241">
            <v>1</v>
          </cell>
          <cell r="Z1241">
            <v>1</v>
          </cell>
          <cell r="AA1241">
            <v>1</v>
          </cell>
          <cell r="AB1241">
            <v>1.0114000000000001</v>
          </cell>
          <cell r="AC1241">
            <v>1</v>
          </cell>
          <cell r="AD1241">
            <v>1</v>
          </cell>
        </row>
        <row r="1242">
          <cell r="O1242">
            <v>124.88999999999717</v>
          </cell>
          <cell r="P1242">
            <v>124.89999999999718</v>
          </cell>
          <cell r="Q1242">
            <v>1.0217000000000001</v>
          </cell>
          <cell r="R1242">
            <v>1.0217000000000001</v>
          </cell>
          <cell r="S1242">
            <v>1.0328999999999999</v>
          </cell>
          <cell r="T1242">
            <v>1.0381</v>
          </cell>
          <cell r="U1242">
            <v>1.0391999999999999</v>
          </cell>
          <cell r="V1242">
            <v>1.0381</v>
          </cell>
          <cell r="W1242">
            <v>1.0381</v>
          </cell>
          <cell r="X1242">
            <v>1</v>
          </cell>
          <cell r="Y1242">
            <v>1</v>
          </cell>
          <cell r="Z1242">
            <v>1</v>
          </cell>
          <cell r="AA1242">
            <v>1</v>
          </cell>
          <cell r="AB1242">
            <v>1.0113000000000001</v>
          </cell>
          <cell r="AC1242">
            <v>1</v>
          </cell>
          <cell r="AD1242">
            <v>1</v>
          </cell>
        </row>
        <row r="1243">
          <cell r="O1243">
            <v>124.98999999999717</v>
          </cell>
          <cell r="P1243">
            <v>124.99999999999717</v>
          </cell>
          <cell r="Q1243">
            <v>1.0216000000000001</v>
          </cell>
          <cell r="R1243">
            <v>1.0216000000000001</v>
          </cell>
          <cell r="S1243">
            <v>1.0327</v>
          </cell>
          <cell r="T1243">
            <v>1.0379</v>
          </cell>
          <cell r="U1243">
            <v>1.0389999999999999</v>
          </cell>
          <cell r="V1243">
            <v>1.0379</v>
          </cell>
          <cell r="W1243">
            <v>1.0379</v>
          </cell>
          <cell r="X1243">
            <v>1</v>
          </cell>
          <cell r="Y1243">
            <v>1</v>
          </cell>
          <cell r="Z1243">
            <v>1</v>
          </cell>
          <cell r="AA1243">
            <v>1</v>
          </cell>
          <cell r="AB1243">
            <v>1.0112000000000001</v>
          </cell>
          <cell r="AC1243">
            <v>1</v>
          </cell>
          <cell r="AD1243">
            <v>1</v>
          </cell>
        </row>
        <row r="1244">
          <cell r="O1244">
            <v>125.08999999999716</v>
          </cell>
          <cell r="P1244">
            <v>125.09999999999717</v>
          </cell>
          <cell r="Q1244">
            <v>1.0214000000000001</v>
          </cell>
          <cell r="R1244">
            <v>1.0214000000000001</v>
          </cell>
          <cell r="S1244">
            <v>1.0326</v>
          </cell>
          <cell r="T1244">
            <v>1.0377000000000001</v>
          </cell>
          <cell r="U1244">
            <v>1.0387999999999999</v>
          </cell>
          <cell r="V1244">
            <v>1.0377000000000001</v>
          </cell>
          <cell r="W1244">
            <v>1.0377000000000001</v>
          </cell>
          <cell r="X1244">
            <v>1</v>
          </cell>
          <cell r="Y1244">
            <v>1</v>
          </cell>
          <cell r="Z1244">
            <v>1</v>
          </cell>
          <cell r="AA1244">
            <v>1</v>
          </cell>
          <cell r="AB1244">
            <v>1.0111000000000001</v>
          </cell>
          <cell r="AC1244">
            <v>1</v>
          </cell>
          <cell r="AD1244">
            <v>1</v>
          </cell>
        </row>
        <row r="1245">
          <cell r="O1245">
            <v>125.18999999999716</v>
          </cell>
          <cell r="P1245">
            <v>125.19999999999716</v>
          </cell>
          <cell r="Q1245">
            <v>1.0213000000000001</v>
          </cell>
          <cell r="R1245">
            <v>1.0213000000000001</v>
          </cell>
          <cell r="S1245">
            <v>1.0324</v>
          </cell>
          <cell r="T1245">
            <v>1.0376000000000001</v>
          </cell>
          <cell r="U1245">
            <v>1.0386</v>
          </cell>
          <cell r="V1245">
            <v>1.0376000000000001</v>
          </cell>
          <cell r="W1245">
            <v>1.0376000000000001</v>
          </cell>
          <cell r="X1245">
            <v>1</v>
          </cell>
          <cell r="Y1245">
            <v>1</v>
          </cell>
          <cell r="Z1245">
            <v>1</v>
          </cell>
          <cell r="AA1245">
            <v>1</v>
          </cell>
          <cell r="AB1245">
            <v>1.0109999999999999</v>
          </cell>
          <cell r="AC1245">
            <v>1</v>
          </cell>
          <cell r="AD1245">
            <v>1</v>
          </cell>
        </row>
        <row r="1246">
          <cell r="O1246">
            <v>125.28999999999715</v>
          </cell>
          <cell r="P1246">
            <v>125.29999999999715</v>
          </cell>
          <cell r="Q1246">
            <v>1.0210999999999999</v>
          </cell>
          <cell r="R1246">
            <v>1.0210999999999999</v>
          </cell>
          <cell r="S1246">
            <v>1.0322</v>
          </cell>
          <cell r="T1246">
            <v>1.0374000000000001</v>
          </cell>
          <cell r="U1246">
            <v>1.0384</v>
          </cell>
          <cell r="V1246">
            <v>1.0374000000000001</v>
          </cell>
          <cell r="W1246">
            <v>1.0374000000000001</v>
          </cell>
          <cell r="X1246">
            <v>1</v>
          </cell>
          <cell r="Y1246">
            <v>1</v>
          </cell>
          <cell r="Z1246">
            <v>1</v>
          </cell>
          <cell r="AA1246">
            <v>1</v>
          </cell>
          <cell r="AB1246">
            <v>1.0108999999999999</v>
          </cell>
          <cell r="AC1246">
            <v>1</v>
          </cell>
          <cell r="AD1246">
            <v>1</v>
          </cell>
        </row>
        <row r="1247">
          <cell r="O1247">
            <v>125.38999999999714</v>
          </cell>
          <cell r="P1247">
            <v>125.39999999999715</v>
          </cell>
          <cell r="Q1247">
            <v>1.0209999999999999</v>
          </cell>
          <cell r="R1247">
            <v>1.0209999999999999</v>
          </cell>
          <cell r="S1247">
            <v>1.032</v>
          </cell>
          <cell r="T1247">
            <v>1.0371999999999999</v>
          </cell>
          <cell r="U1247">
            <v>1.0382</v>
          </cell>
          <cell r="V1247">
            <v>1.0371999999999999</v>
          </cell>
          <cell r="W1247">
            <v>1.0371999999999999</v>
          </cell>
          <cell r="X1247">
            <v>1</v>
          </cell>
          <cell r="Y1247">
            <v>1</v>
          </cell>
          <cell r="Z1247">
            <v>1</v>
          </cell>
          <cell r="AA1247">
            <v>1</v>
          </cell>
          <cell r="AB1247">
            <v>1.0107999999999999</v>
          </cell>
          <cell r="AC1247">
            <v>1</v>
          </cell>
          <cell r="AD1247">
            <v>1</v>
          </cell>
        </row>
        <row r="1248">
          <cell r="O1248">
            <v>125.48999999999714</v>
          </cell>
          <cell r="P1248">
            <v>125.49999999999714</v>
          </cell>
          <cell r="Q1248">
            <v>1.0207999999999999</v>
          </cell>
          <cell r="R1248">
            <v>1.0207999999999999</v>
          </cell>
          <cell r="S1248">
            <v>1.0319</v>
          </cell>
          <cell r="T1248">
            <v>1.0369999999999999</v>
          </cell>
          <cell r="U1248">
            <v>1.038</v>
          </cell>
          <cell r="V1248">
            <v>1.0369999999999999</v>
          </cell>
          <cell r="W1248">
            <v>1.0369999999999999</v>
          </cell>
          <cell r="X1248">
            <v>1</v>
          </cell>
          <cell r="Y1248">
            <v>1</v>
          </cell>
          <cell r="Z1248">
            <v>1</v>
          </cell>
          <cell r="AA1248">
            <v>1</v>
          </cell>
          <cell r="AB1248">
            <v>1.0106999999999999</v>
          </cell>
          <cell r="AC1248">
            <v>1</v>
          </cell>
          <cell r="AD1248">
            <v>1</v>
          </cell>
        </row>
        <row r="1249">
          <cell r="O1249">
            <v>125.58999999999713</v>
          </cell>
          <cell r="P1249">
            <v>125.59999999999714</v>
          </cell>
          <cell r="Q1249">
            <v>1.0206999999999999</v>
          </cell>
          <cell r="R1249">
            <v>1.0206999999999999</v>
          </cell>
          <cell r="S1249">
            <v>1.0317000000000001</v>
          </cell>
          <cell r="T1249">
            <v>1.0367999999999999</v>
          </cell>
          <cell r="U1249">
            <v>1.0379</v>
          </cell>
          <cell r="V1249">
            <v>1.0367999999999999</v>
          </cell>
          <cell r="W1249">
            <v>1.0367999999999999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1.0105999999999999</v>
          </cell>
          <cell r="AC1249">
            <v>1</v>
          </cell>
          <cell r="AD1249">
            <v>1</v>
          </cell>
        </row>
        <row r="1250">
          <cell r="O1250">
            <v>125.68999999999713</v>
          </cell>
          <cell r="P1250">
            <v>125.69999999999713</v>
          </cell>
          <cell r="Q1250">
            <v>1.0205</v>
          </cell>
          <cell r="R1250">
            <v>1.0205</v>
          </cell>
          <cell r="S1250">
            <v>1.0315000000000001</v>
          </cell>
          <cell r="T1250">
            <v>1.0366</v>
          </cell>
          <cell r="U1250">
            <v>1.0377000000000001</v>
          </cell>
          <cell r="V1250">
            <v>1.0366</v>
          </cell>
          <cell r="W1250">
            <v>1.0366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1.0105</v>
          </cell>
          <cell r="AC1250">
            <v>1</v>
          </cell>
          <cell r="AD1250">
            <v>1</v>
          </cell>
        </row>
        <row r="1251">
          <cell r="O1251">
            <v>125.78999999999712</v>
          </cell>
          <cell r="P1251">
            <v>125.79999999999713</v>
          </cell>
          <cell r="Q1251">
            <v>1.0204</v>
          </cell>
          <cell r="R1251">
            <v>1.0204</v>
          </cell>
          <cell r="S1251">
            <v>1.0313000000000001</v>
          </cell>
          <cell r="T1251">
            <v>1.0365</v>
          </cell>
          <cell r="U1251">
            <v>1.0375000000000001</v>
          </cell>
          <cell r="V1251">
            <v>1.0365</v>
          </cell>
          <cell r="W1251">
            <v>1.0365</v>
          </cell>
          <cell r="X1251">
            <v>1</v>
          </cell>
          <cell r="Y1251">
            <v>1</v>
          </cell>
          <cell r="Z1251">
            <v>1</v>
          </cell>
          <cell r="AA1251">
            <v>1</v>
          </cell>
          <cell r="AB1251">
            <v>1.0104</v>
          </cell>
          <cell r="AC1251">
            <v>1</v>
          </cell>
          <cell r="AD1251">
            <v>1</v>
          </cell>
        </row>
        <row r="1252">
          <cell r="O1252">
            <v>125.88999999999712</v>
          </cell>
          <cell r="P1252">
            <v>125.89999999999712</v>
          </cell>
          <cell r="Q1252">
            <v>1.0202</v>
          </cell>
          <cell r="R1252">
            <v>1.0202</v>
          </cell>
          <cell r="S1252">
            <v>1.0311999999999999</v>
          </cell>
          <cell r="T1252">
            <v>1.0363</v>
          </cell>
          <cell r="U1252">
            <v>1.0373000000000001</v>
          </cell>
          <cell r="V1252">
            <v>1.0363</v>
          </cell>
          <cell r="W1252">
            <v>1.0363</v>
          </cell>
          <cell r="X1252">
            <v>1</v>
          </cell>
          <cell r="Y1252">
            <v>1</v>
          </cell>
          <cell r="Z1252">
            <v>1</v>
          </cell>
          <cell r="AA1252">
            <v>1</v>
          </cell>
          <cell r="AB1252">
            <v>1.0103</v>
          </cell>
          <cell r="AC1252">
            <v>1</v>
          </cell>
          <cell r="AD1252">
            <v>1</v>
          </cell>
        </row>
        <row r="1253">
          <cell r="O1253">
            <v>125.98999999999711</v>
          </cell>
          <cell r="P1253">
            <v>125.99999999999712</v>
          </cell>
          <cell r="Q1253">
            <v>1.0201</v>
          </cell>
          <cell r="R1253">
            <v>1.0201</v>
          </cell>
          <cell r="S1253">
            <v>1.0309999999999999</v>
          </cell>
          <cell r="T1253">
            <v>1.0361</v>
          </cell>
          <cell r="U1253">
            <v>1.0370999999999999</v>
          </cell>
          <cell r="V1253">
            <v>1.0361</v>
          </cell>
          <cell r="W1253">
            <v>1.0361</v>
          </cell>
          <cell r="X1253">
            <v>1</v>
          </cell>
          <cell r="Y1253">
            <v>1</v>
          </cell>
          <cell r="Z1253">
            <v>1</v>
          </cell>
          <cell r="AA1253">
            <v>1</v>
          </cell>
          <cell r="AB1253">
            <v>1.0102</v>
          </cell>
          <cell r="AC1253">
            <v>1</v>
          </cell>
          <cell r="AD1253">
            <v>1</v>
          </cell>
        </row>
        <row r="1254">
          <cell r="O1254">
            <v>126.0899999999971</v>
          </cell>
          <cell r="P1254">
            <v>126.09999999999711</v>
          </cell>
          <cell r="Q1254">
            <v>1.0199</v>
          </cell>
          <cell r="R1254">
            <v>1.0199</v>
          </cell>
          <cell r="S1254">
            <v>1.0307999999999999</v>
          </cell>
          <cell r="T1254">
            <v>1.0359</v>
          </cell>
          <cell r="U1254">
            <v>1.0368999999999999</v>
          </cell>
          <cell r="V1254">
            <v>1.0359</v>
          </cell>
          <cell r="W1254">
            <v>1.0359</v>
          </cell>
          <cell r="X1254">
            <v>1</v>
          </cell>
          <cell r="Y1254">
            <v>1</v>
          </cell>
          <cell r="Z1254">
            <v>1</v>
          </cell>
          <cell r="AA1254">
            <v>1</v>
          </cell>
          <cell r="AB1254">
            <v>1.0101</v>
          </cell>
          <cell r="AC1254">
            <v>1</v>
          </cell>
          <cell r="AD1254">
            <v>1</v>
          </cell>
        </row>
        <row r="1255">
          <cell r="O1255">
            <v>126.1899999999971</v>
          </cell>
          <cell r="P1255">
            <v>126.1999999999971</v>
          </cell>
          <cell r="Q1255">
            <v>1.0198</v>
          </cell>
          <cell r="R1255">
            <v>1.0198</v>
          </cell>
          <cell r="S1255">
            <v>1.0306</v>
          </cell>
          <cell r="T1255">
            <v>1.0357000000000001</v>
          </cell>
          <cell r="U1255">
            <v>1.0367999999999999</v>
          </cell>
          <cell r="V1255">
            <v>1.0357000000000001</v>
          </cell>
          <cell r="W1255">
            <v>1.0357000000000001</v>
          </cell>
          <cell r="X1255">
            <v>1</v>
          </cell>
          <cell r="Y1255">
            <v>1</v>
          </cell>
          <cell r="Z1255">
            <v>1</v>
          </cell>
          <cell r="AA1255">
            <v>1</v>
          </cell>
          <cell r="AB1255">
            <v>1.01</v>
          </cell>
          <cell r="AC1255">
            <v>1</v>
          </cell>
          <cell r="AD1255">
            <v>1</v>
          </cell>
        </row>
        <row r="1256">
          <cell r="O1256">
            <v>126.28999999999709</v>
          </cell>
          <cell r="P1256">
            <v>126.2999999999971</v>
          </cell>
          <cell r="Q1256">
            <v>1.0196000000000001</v>
          </cell>
          <cell r="R1256">
            <v>1.0196000000000001</v>
          </cell>
          <cell r="S1256">
            <v>1.0305</v>
          </cell>
          <cell r="T1256">
            <v>1.0356000000000001</v>
          </cell>
          <cell r="U1256">
            <v>1.0366</v>
          </cell>
          <cell r="V1256">
            <v>1.0356000000000001</v>
          </cell>
          <cell r="W1256">
            <v>1.0356000000000001</v>
          </cell>
          <cell r="X1256">
            <v>1</v>
          </cell>
          <cell r="Y1256">
            <v>1</v>
          </cell>
          <cell r="Z1256">
            <v>1</v>
          </cell>
          <cell r="AA1256">
            <v>1</v>
          </cell>
          <cell r="AB1256">
            <v>1.0099</v>
          </cell>
          <cell r="AC1256">
            <v>1</v>
          </cell>
          <cell r="AD1256">
            <v>1</v>
          </cell>
        </row>
        <row r="1257">
          <cell r="O1257">
            <v>126.38999999999709</v>
          </cell>
          <cell r="P1257">
            <v>126.39999999999709</v>
          </cell>
          <cell r="Q1257">
            <v>1.0195000000000001</v>
          </cell>
          <cell r="R1257">
            <v>1.0195000000000001</v>
          </cell>
          <cell r="S1257">
            <v>1.0303</v>
          </cell>
          <cell r="T1257">
            <v>1.0354000000000001</v>
          </cell>
          <cell r="U1257">
            <v>1.0364</v>
          </cell>
          <cell r="V1257">
            <v>1.0354000000000001</v>
          </cell>
          <cell r="W1257">
            <v>1.0354000000000001</v>
          </cell>
          <cell r="X1257">
            <v>1</v>
          </cell>
          <cell r="Y1257">
            <v>1</v>
          </cell>
          <cell r="Z1257">
            <v>1</v>
          </cell>
          <cell r="AA1257">
            <v>1</v>
          </cell>
          <cell r="AB1257">
            <v>1.0098</v>
          </cell>
          <cell r="AC1257">
            <v>1</v>
          </cell>
          <cell r="AD1257">
            <v>1</v>
          </cell>
        </row>
        <row r="1258">
          <cell r="O1258">
            <v>126.48999999999708</v>
          </cell>
          <cell r="P1258">
            <v>126.49999999999709</v>
          </cell>
          <cell r="Q1258">
            <v>1.0194000000000001</v>
          </cell>
          <cell r="R1258">
            <v>1.0194000000000001</v>
          </cell>
          <cell r="S1258">
            <v>1.0301</v>
          </cell>
          <cell r="T1258">
            <v>1.0351999999999999</v>
          </cell>
          <cell r="U1258">
            <v>1.0362</v>
          </cell>
          <cell r="V1258">
            <v>1.0351999999999999</v>
          </cell>
          <cell r="W1258">
            <v>1.0351999999999999</v>
          </cell>
          <cell r="X1258">
            <v>1</v>
          </cell>
          <cell r="Y1258">
            <v>1</v>
          </cell>
          <cell r="Z1258">
            <v>1</v>
          </cell>
          <cell r="AA1258">
            <v>1</v>
          </cell>
          <cell r="AB1258">
            <v>1.0097</v>
          </cell>
          <cell r="AC1258">
            <v>1</v>
          </cell>
          <cell r="AD1258">
            <v>1</v>
          </cell>
        </row>
        <row r="1259">
          <cell r="O1259">
            <v>126.58999999999708</v>
          </cell>
          <cell r="P1259">
            <v>126.59999999999708</v>
          </cell>
          <cell r="Q1259">
            <v>1.0192000000000001</v>
          </cell>
          <cell r="R1259">
            <v>1.0192000000000001</v>
          </cell>
          <cell r="S1259">
            <v>1.03</v>
          </cell>
          <cell r="T1259">
            <v>1.0349999999999999</v>
          </cell>
          <cell r="U1259">
            <v>1.036</v>
          </cell>
          <cell r="V1259">
            <v>1.0349999999999999</v>
          </cell>
          <cell r="W1259">
            <v>1.0349999999999999</v>
          </cell>
          <cell r="X1259">
            <v>1</v>
          </cell>
          <cell r="Y1259">
            <v>1</v>
          </cell>
          <cell r="Z1259">
            <v>1</v>
          </cell>
          <cell r="AA1259">
            <v>1</v>
          </cell>
          <cell r="AB1259">
            <v>1.0096000000000001</v>
          </cell>
          <cell r="AC1259">
            <v>1</v>
          </cell>
          <cell r="AD1259">
            <v>1</v>
          </cell>
        </row>
        <row r="1260">
          <cell r="O1260">
            <v>126.68999999999707</v>
          </cell>
          <cell r="P1260">
            <v>126.69999999999708</v>
          </cell>
          <cell r="Q1260">
            <v>1.0190999999999999</v>
          </cell>
          <cell r="R1260">
            <v>1.0190999999999999</v>
          </cell>
          <cell r="S1260">
            <v>1.0298</v>
          </cell>
          <cell r="T1260">
            <v>1.0347999999999999</v>
          </cell>
          <cell r="U1260">
            <v>1.0358000000000001</v>
          </cell>
          <cell r="V1260">
            <v>1.0347999999999999</v>
          </cell>
          <cell r="W1260">
            <v>1.0347999999999999</v>
          </cell>
          <cell r="X1260">
            <v>1</v>
          </cell>
          <cell r="Y1260">
            <v>1</v>
          </cell>
          <cell r="Z1260">
            <v>1</v>
          </cell>
          <cell r="AA1260">
            <v>1</v>
          </cell>
          <cell r="AB1260">
            <v>1.0095000000000001</v>
          </cell>
          <cell r="AC1260">
            <v>1</v>
          </cell>
          <cell r="AD1260">
            <v>1</v>
          </cell>
        </row>
        <row r="1261">
          <cell r="O1261">
            <v>126.78999999999706</v>
          </cell>
          <cell r="P1261">
            <v>126.79999999999707</v>
          </cell>
          <cell r="Q1261">
            <v>1.0188999999999999</v>
          </cell>
          <cell r="R1261">
            <v>1.0188999999999999</v>
          </cell>
          <cell r="S1261">
            <v>1.0296000000000001</v>
          </cell>
          <cell r="T1261">
            <v>1.0347</v>
          </cell>
          <cell r="U1261">
            <v>1.0357000000000001</v>
          </cell>
          <cell r="V1261">
            <v>1.0347</v>
          </cell>
          <cell r="W1261">
            <v>1.0347</v>
          </cell>
          <cell r="X1261">
            <v>1</v>
          </cell>
          <cell r="Y1261">
            <v>1</v>
          </cell>
          <cell r="Z1261">
            <v>1</v>
          </cell>
          <cell r="AA1261">
            <v>1</v>
          </cell>
          <cell r="AB1261">
            <v>1.0094000000000001</v>
          </cell>
          <cell r="AC1261">
            <v>1</v>
          </cell>
          <cell r="AD1261">
            <v>1</v>
          </cell>
        </row>
        <row r="1262">
          <cell r="O1262">
            <v>126.88999999999706</v>
          </cell>
          <cell r="P1262">
            <v>126.89999999999706</v>
          </cell>
          <cell r="Q1262">
            <v>1.0187999999999999</v>
          </cell>
          <cell r="R1262">
            <v>1.0187999999999999</v>
          </cell>
          <cell r="S1262">
            <v>1.0294000000000001</v>
          </cell>
          <cell r="T1262">
            <v>1.0345</v>
          </cell>
          <cell r="U1262">
            <v>1.0355000000000001</v>
          </cell>
          <cell r="V1262">
            <v>1.0345</v>
          </cell>
          <cell r="W1262">
            <v>1.0345</v>
          </cell>
          <cell r="X1262">
            <v>1</v>
          </cell>
          <cell r="Y1262">
            <v>1</v>
          </cell>
          <cell r="Z1262">
            <v>1</v>
          </cell>
          <cell r="AA1262">
            <v>1</v>
          </cell>
          <cell r="AB1262">
            <v>1.0093000000000001</v>
          </cell>
          <cell r="AC1262">
            <v>1</v>
          </cell>
          <cell r="AD1262">
            <v>1</v>
          </cell>
        </row>
        <row r="1263">
          <cell r="O1263">
            <v>126.98999999999705</v>
          </cell>
          <cell r="P1263">
            <v>126.99999999999706</v>
          </cell>
          <cell r="Q1263">
            <v>1.0186999999999999</v>
          </cell>
          <cell r="R1263">
            <v>1.0186999999999999</v>
          </cell>
          <cell r="S1263">
            <v>1.0293000000000001</v>
          </cell>
          <cell r="T1263">
            <v>1.0343</v>
          </cell>
          <cell r="U1263">
            <v>1.0353000000000001</v>
          </cell>
          <cell r="V1263">
            <v>1.0343</v>
          </cell>
          <cell r="W1263">
            <v>1.0343</v>
          </cell>
          <cell r="X1263">
            <v>1</v>
          </cell>
          <cell r="Y1263">
            <v>1</v>
          </cell>
          <cell r="Z1263">
            <v>1</v>
          </cell>
          <cell r="AA1263">
            <v>1</v>
          </cell>
          <cell r="AB1263">
            <v>1.0092000000000001</v>
          </cell>
          <cell r="AC1263">
            <v>1</v>
          </cell>
          <cell r="AD1263">
            <v>1</v>
          </cell>
        </row>
        <row r="1264">
          <cell r="O1264">
            <v>127.08999999999705</v>
          </cell>
          <cell r="P1264">
            <v>127.09999999999705</v>
          </cell>
          <cell r="Q1264">
            <v>1.0185</v>
          </cell>
          <cell r="R1264">
            <v>1.0185</v>
          </cell>
          <cell r="S1264">
            <v>1.0290999999999999</v>
          </cell>
          <cell r="T1264">
            <v>1.0341</v>
          </cell>
          <cell r="U1264">
            <v>1.0350999999999999</v>
          </cell>
          <cell r="V1264">
            <v>1.0341</v>
          </cell>
          <cell r="W1264">
            <v>1.0341</v>
          </cell>
          <cell r="X1264">
            <v>1</v>
          </cell>
          <cell r="Y1264">
            <v>1</v>
          </cell>
          <cell r="Z1264">
            <v>1</v>
          </cell>
          <cell r="AA1264">
            <v>1</v>
          </cell>
          <cell r="AB1264">
            <v>1.0091000000000001</v>
          </cell>
          <cell r="AC1264">
            <v>1</v>
          </cell>
          <cell r="AD1264">
            <v>1</v>
          </cell>
        </row>
        <row r="1265">
          <cell r="O1265">
            <v>127.18999999999704</v>
          </cell>
          <cell r="P1265">
            <v>127.19999999999705</v>
          </cell>
          <cell r="Q1265">
            <v>1.0184</v>
          </cell>
          <cell r="R1265">
            <v>1.0184</v>
          </cell>
          <cell r="S1265">
            <v>1.0288999999999999</v>
          </cell>
          <cell r="T1265">
            <v>1.034</v>
          </cell>
          <cell r="U1265">
            <v>1.0348999999999999</v>
          </cell>
          <cell r="V1265">
            <v>1.034</v>
          </cell>
          <cell r="W1265">
            <v>1.034</v>
          </cell>
          <cell r="X1265">
            <v>1</v>
          </cell>
          <cell r="Y1265">
            <v>1</v>
          </cell>
          <cell r="Z1265">
            <v>1</v>
          </cell>
          <cell r="AA1265">
            <v>1</v>
          </cell>
          <cell r="AB1265">
            <v>1.0089999999999999</v>
          </cell>
          <cell r="AC1265">
            <v>1</v>
          </cell>
          <cell r="AD1265">
            <v>1</v>
          </cell>
        </row>
        <row r="1266">
          <cell r="O1266">
            <v>127.28999999999704</v>
          </cell>
          <cell r="P1266">
            <v>127.29999999999704</v>
          </cell>
          <cell r="Q1266">
            <v>1.0182</v>
          </cell>
          <cell r="R1266">
            <v>1.0182</v>
          </cell>
          <cell r="S1266">
            <v>1.0287999999999999</v>
          </cell>
          <cell r="T1266">
            <v>1.0338000000000001</v>
          </cell>
          <cell r="U1266">
            <v>1.0347999999999999</v>
          </cell>
          <cell r="V1266">
            <v>1.0338000000000001</v>
          </cell>
          <cell r="W1266">
            <v>1.0338000000000001</v>
          </cell>
          <cell r="X1266">
            <v>1</v>
          </cell>
          <cell r="Y1266">
            <v>1</v>
          </cell>
          <cell r="Z1266">
            <v>1</v>
          </cell>
          <cell r="AA1266">
            <v>1</v>
          </cell>
          <cell r="AB1266">
            <v>1.0088999999999999</v>
          </cell>
          <cell r="AC1266">
            <v>1</v>
          </cell>
          <cell r="AD1266">
            <v>1</v>
          </cell>
        </row>
        <row r="1267">
          <cell r="O1267">
            <v>127.38999999999703</v>
          </cell>
          <cell r="P1267">
            <v>127.39999999999704</v>
          </cell>
          <cell r="Q1267">
            <v>1.0181</v>
          </cell>
          <cell r="R1267">
            <v>1.0181</v>
          </cell>
          <cell r="S1267">
            <v>1.0286</v>
          </cell>
          <cell r="T1267">
            <v>1.0336000000000001</v>
          </cell>
          <cell r="U1267">
            <v>1.0346</v>
          </cell>
          <cell r="V1267">
            <v>1.0336000000000001</v>
          </cell>
          <cell r="W1267">
            <v>1.0336000000000001</v>
          </cell>
          <cell r="X1267">
            <v>1</v>
          </cell>
          <cell r="Y1267">
            <v>1</v>
          </cell>
          <cell r="Z1267">
            <v>1</v>
          </cell>
          <cell r="AA1267">
            <v>1</v>
          </cell>
          <cell r="AB1267">
            <v>1.0087999999999999</v>
          </cell>
          <cell r="AC1267">
            <v>1</v>
          </cell>
          <cell r="AD1267">
            <v>1</v>
          </cell>
        </row>
        <row r="1268">
          <cell r="O1268">
            <v>127.48999999999702</v>
          </cell>
          <cell r="P1268">
            <v>127.49999999999703</v>
          </cell>
          <cell r="Q1268">
            <v>1.018</v>
          </cell>
          <cell r="R1268">
            <v>1.018</v>
          </cell>
          <cell r="S1268">
            <v>1.0285</v>
          </cell>
          <cell r="T1268">
            <v>1.0335000000000001</v>
          </cell>
          <cell r="U1268">
            <v>1.0344</v>
          </cell>
          <cell r="V1268">
            <v>1.0335000000000001</v>
          </cell>
          <cell r="W1268">
            <v>1.0335000000000001</v>
          </cell>
          <cell r="X1268">
            <v>1</v>
          </cell>
          <cell r="Y1268">
            <v>1</v>
          </cell>
          <cell r="Z1268">
            <v>1</v>
          </cell>
          <cell r="AA1268">
            <v>1</v>
          </cell>
          <cell r="AB1268">
            <v>1.0086999999999999</v>
          </cell>
          <cell r="AC1268">
            <v>1</v>
          </cell>
          <cell r="AD1268">
            <v>1</v>
          </cell>
        </row>
        <row r="1269">
          <cell r="O1269">
            <v>127.58999999999702</v>
          </cell>
          <cell r="P1269">
            <v>127.59999999999702</v>
          </cell>
          <cell r="Q1269">
            <v>1.0178</v>
          </cell>
          <cell r="R1269">
            <v>1.0178</v>
          </cell>
          <cell r="S1269">
            <v>1.0283</v>
          </cell>
          <cell r="T1269">
            <v>1.0333000000000001</v>
          </cell>
          <cell r="U1269">
            <v>1.0342</v>
          </cell>
          <cell r="V1269">
            <v>1.0333000000000001</v>
          </cell>
          <cell r="W1269">
            <v>1.0333000000000001</v>
          </cell>
          <cell r="X1269">
            <v>1</v>
          </cell>
          <cell r="Y1269">
            <v>1</v>
          </cell>
          <cell r="Z1269">
            <v>1</v>
          </cell>
          <cell r="AA1269">
            <v>1</v>
          </cell>
          <cell r="AB1269">
            <v>1.0085999999999999</v>
          </cell>
          <cell r="AC1269">
            <v>1</v>
          </cell>
          <cell r="AD1269">
            <v>1</v>
          </cell>
        </row>
        <row r="1270">
          <cell r="O1270">
            <v>127.68999999999701</v>
          </cell>
          <cell r="P1270">
            <v>127.69999999999702</v>
          </cell>
          <cell r="Q1270">
            <v>1.0177</v>
          </cell>
          <cell r="R1270">
            <v>1.0177</v>
          </cell>
          <cell r="S1270">
            <v>1.0281</v>
          </cell>
          <cell r="T1270">
            <v>1.0330999999999999</v>
          </cell>
          <cell r="U1270">
            <v>1.0341</v>
          </cell>
          <cell r="V1270">
            <v>1.0330999999999999</v>
          </cell>
          <cell r="W1270">
            <v>1.0330999999999999</v>
          </cell>
          <cell r="X1270">
            <v>1</v>
          </cell>
          <cell r="Y1270">
            <v>1</v>
          </cell>
          <cell r="Z1270">
            <v>1</v>
          </cell>
          <cell r="AA1270">
            <v>1</v>
          </cell>
          <cell r="AB1270">
            <v>1.0085</v>
          </cell>
          <cell r="AC1270">
            <v>1</v>
          </cell>
          <cell r="AD1270">
            <v>1</v>
          </cell>
        </row>
        <row r="1271">
          <cell r="O1271">
            <v>127.78999999999701</v>
          </cell>
          <cell r="P1271">
            <v>127.79999999999701</v>
          </cell>
          <cell r="Q1271">
            <v>1.0176000000000001</v>
          </cell>
          <cell r="R1271">
            <v>1.0176000000000001</v>
          </cell>
          <cell r="S1271">
            <v>1.028</v>
          </cell>
          <cell r="T1271">
            <v>1.0328999999999999</v>
          </cell>
          <cell r="U1271">
            <v>1.0339</v>
          </cell>
          <cell r="V1271">
            <v>1.0328999999999999</v>
          </cell>
          <cell r="W1271">
            <v>1.0328999999999999</v>
          </cell>
          <cell r="X1271">
            <v>1</v>
          </cell>
          <cell r="Y1271">
            <v>1</v>
          </cell>
          <cell r="Z1271">
            <v>1</v>
          </cell>
          <cell r="AA1271">
            <v>1</v>
          </cell>
          <cell r="AB1271">
            <v>1.0084</v>
          </cell>
          <cell r="AC1271">
            <v>1</v>
          </cell>
          <cell r="AD1271">
            <v>1</v>
          </cell>
        </row>
        <row r="1272">
          <cell r="O1272">
            <v>127.889999999997</v>
          </cell>
          <cell r="P1272">
            <v>127.89999999999701</v>
          </cell>
          <cell r="Q1272">
            <v>1.0174000000000001</v>
          </cell>
          <cell r="R1272">
            <v>1.0174000000000001</v>
          </cell>
          <cell r="S1272">
            <v>1.0278</v>
          </cell>
          <cell r="T1272">
            <v>1.0327999999999999</v>
          </cell>
          <cell r="U1272">
            <v>1.0337000000000001</v>
          </cell>
          <cell r="V1272">
            <v>1.0327999999999999</v>
          </cell>
          <cell r="W1272">
            <v>1.0327999999999999</v>
          </cell>
          <cell r="X1272">
            <v>1</v>
          </cell>
          <cell r="Y1272">
            <v>1</v>
          </cell>
          <cell r="Z1272">
            <v>1</v>
          </cell>
          <cell r="AA1272">
            <v>1</v>
          </cell>
          <cell r="AB1272">
            <v>1.0084</v>
          </cell>
          <cell r="AC1272">
            <v>1</v>
          </cell>
          <cell r="AD1272">
            <v>1</v>
          </cell>
        </row>
        <row r="1273">
          <cell r="O1273">
            <v>127.989999999997</v>
          </cell>
          <cell r="P1273">
            <v>127.999999999997</v>
          </cell>
          <cell r="Q1273">
            <v>1.0173000000000001</v>
          </cell>
          <cell r="R1273">
            <v>1.0173000000000001</v>
          </cell>
          <cell r="S1273">
            <v>1.0276000000000001</v>
          </cell>
          <cell r="T1273">
            <v>1.0326</v>
          </cell>
          <cell r="U1273">
            <v>1.0336000000000001</v>
          </cell>
          <cell r="V1273">
            <v>1.0326</v>
          </cell>
          <cell r="W1273">
            <v>1.0326</v>
          </cell>
          <cell r="X1273">
            <v>1</v>
          </cell>
          <cell r="Y1273">
            <v>1</v>
          </cell>
          <cell r="Z1273">
            <v>1</v>
          </cell>
          <cell r="AA1273">
            <v>1</v>
          </cell>
          <cell r="AB1273">
            <v>1.0083</v>
          </cell>
          <cell r="AC1273">
            <v>1</v>
          </cell>
          <cell r="AD1273">
            <v>1</v>
          </cell>
        </row>
        <row r="1274">
          <cell r="O1274">
            <v>128.08999999999702</v>
          </cell>
          <cell r="P1274">
            <v>128.09999999999701</v>
          </cell>
          <cell r="Q1274">
            <v>1.0172000000000001</v>
          </cell>
          <cell r="R1274">
            <v>1.0172000000000001</v>
          </cell>
          <cell r="S1274">
            <v>1.0275000000000001</v>
          </cell>
          <cell r="T1274">
            <v>1.0324</v>
          </cell>
          <cell r="U1274">
            <v>1.0334000000000001</v>
          </cell>
          <cell r="V1274">
            <v>1.0324</v>
          </cell>
          <cell r="W1274">
            <v>1.0324</v>
          </cell>
          <cell r="X1274">
            <v>1</v>
          </cell>
          <cell r="Y1274">
            <v>1</v>
          </cell>
          <cell r="Z1274">
            <v>1</v>
          </cell>
          <cell r="AA1274">
            <v>1</v>
          </cell>
          <cell r="AB1274">
            <v>1.0082</v>
          </cell>
          <cell r="AC1274">
            <v>1</v>
          </cell>
          <cell r="AD1274">
            <v>1</v>
          </cell>
        </row>
        <row r="1275">
          <cell r="O1275">
            <v>128.18999999999701</v>
          </cell>
          <cell r="P1275">
            <v>128.199999999997</v>
          </cell>
          <cell r="Q1275">
            <v>1.0169999999999999</v>
          </cell>
          <cell r="R1275">
            <v>1.0169999999999999</v>
          </cell>
          <cell r="S1275">
            <v>1.0273000000000001</v>
          </cell>
          <cell r="T1275">
            <v>1.0323</v>
          </cell>
          <cell r="U1275">
            <v>1.0331999999999999</v>
          </cell>
          <cell r="V1275">
            <v>1.0323</v>
          </cell>
          <cell r="W1275">
            <v>1.0323</v>
          </cell>
          <cell r="X1275">
            <v>1</v>
          </cell>
          <cell r="Y1275">
            <v>1</v>
          </cell>
          <cell r="Z1275">
            <v>1</v>
          </cell>
          <cell r="AA1275">
            <v>1</v>
          </cell>
          <cell r="AB1275">
            <v>1.0081</v>
          </cell>
          <cell r="AC1275">
            <v>1</v>
          </cell>
          <cell r="AD1275">
            <v>1</v>
          </cell>
        </row>
        <row r="1276">
          <cell r="O1276">
            <v>128.28999999999701</v>
          </cell>
          <cell r="P1276">
            <v>128.299999999997</v>
          </cell>
          <cell r="Q1276">
            <v>1.0168999999999999</v>
          </cell>
          <cell r="R1276">
            <v>1.0168999999999999</v>
          </cell>
          <cell r="S1276">
            <v>1.0271999999999999</v>
          </cell>
          <cell r="T1276">
            <v>1.0321</v>
          </cell>
          <cell r="U1276">
            <v>1.0329999999999999</v>
          </cell>
          <cell r="V1276">
            <v>1.0321</v>
          </cell>
          <cell r="W1276">
            <v>1.0321</v>
          </cell>
          <cell r="X1276">
            <v>1</v>
          </cell>
          <cell r="Y1276">
            <v>1</v>
          </cell>
          <cell r="Z1276">
            <v>1</v>
          </cell>
          <cell r="AA1276">
            <v>1</v>
          </cell>
          <cell r="AB1276">
            <v>1.008</v>
          </cell>
          <cell r="AC1276">
            <v>1</v>
          </cell>
          <cell r="AD1276">
            <v>1</v>
          </cell>
        </row>
        <row r="1277">
          <cell r="O1277">
            <v>128.389999999997</v>
          </cell>
          <cell r="P1277">
            <v>128.39999999999699</v>
          </cell>
          <cell r="Q1277">
            <v>1.0167999999999999</v>
          </cell>
          <cell r="R1277">
            <v>1.0167999999999999</v>
          </cell>
          <cell r="S1277">
            <v>1.0269999999999999</v>
          </cell>
          <cell r="T1277">
            <v>1.0319</v>
          </cell>
          <cell r="U1277">
            <v>1.0328999999999999</v>
          </cell>
          <cell r="V1277">
            <v>1.0319</v>
          </cell>
          <cell r="W1277">
            <v>1.0319</v>
          </cell>
          <cell r="X1277">
            <v>1</v>
          </cell>
          <cell r="Y1277">
            <v>1</v>
          </cell>
          <cell r="Z1277">
            <v>1</v>
          </cell>
          <cell r="AA1277">
            <v>1</v>
          </cell>
          <cell r="AB1277">
            <v>1.0079</v>
          </cell>
          <cell r="AC1277">
            <v>1</v>
          </cell>
          <cell r="AD1277">
            <v>1</v>
          </cell>
        </row>
        <row r="1278">
          <cell r="O1278">
            <v>128.489999999997</v>
          </cell>
          <cell r="P1278">
            <v>128.49999999999699</v>
          </cell>
          <cell r="Q1278">
            <v>1.0165999999999999</v>
          </cell>
          <cell r="R1278">
            <v>1.0165999999999999</v>
          </cell>
          <cell r="S1278">
            <v>1.0267999999999999</v>
          </cell>
          <cell r="T1278">
            <v>1.0318000000000001</v>
          </cell>
          <cell r="U1278">
            <v>1.0327</v>
          </cell>
          <cell r="V1278">
            <v>1.0318000000000001</v>
          </cell>
          <cell r="W1278">
            <v>1.0318000000000001</v>
          </cell>
          <cell r="X1278">
            <v>1</v>
          </cell>
          <cell r="Y1278">
            <v>1</v>
          </cell>
          <cell r="Z1278">
            <v>1</v>
          </cell>
          <cell r="AA1278">
            <v>1</v>
          </cell>
          <cell r="AB1278">
            <v>1.0078</v>
          </cell>
          <cell r="AC1278">
            <v>1</v>
          </cell>
          <cell r="AD1278">
            <v>1</v>
          </cell>
        </row>
        <row r="1279">
          <cell r="O1279">
            <v>128.58999999999699</v>
          </cell>
          <cell r="P1279">
            <v>128.59999999999698</v>
          </cell>
          <cell r="Q1279">
            <v>1.0165</v>
          </cell>
          <cell r="R1279">
            <v>1.0165</v>
          </cell>
          <cell r="S1279">
            <v>1.0266999999999999</v>
          </cell>
          <cell r="T1279">
            <v>1.0316000000000001</v>
          </cell>
          <cell r="U1279">
            <v>1.0325</v>
          </cell>
          <cell r="V1279">
            <v>1.0316000000000001</v>
          </cell>
          <cell r="W1279">
            <v>1.0316000000000001</v>
          </cell>
          <cell r="X1279">
            <v>1</v>
          </cell>
          <cell r="Y1279">
            <v>1</v>
          </cell>
          <cell r="Z1279">
            <v>1</v>
          </cell>
          <cell r="AA1279">
            <v>1</v>
          </cell>
          <cell r="AB1279">
            <v>1.0077</v>
          </cell>
          <cell r="AC1279">
            <v>1</v>
          </cell>
          <cell r="AD1279">
            <v>1</v>
          </cell>
        </row>
        <row r="1280">
          <cell r="O1280">
            <v>128.68999999999699</v>
          </cell>
          <cell r="P1280">
            <v>128.69999999999698</v>
          </cell>
          <cell r="Q1280">
            <v>1.0164</v>
          </cell>
          <cell r="R1280">
            <v>1.0164</v>
          </cell>
          <cell r="S1280">
            <v>1.0265</v>
          </cell>
          <cell r="T1280">
            <v>1.0314000000000001</v>
          </cell>
          <cell r="U1280">
            <v>1.0324</v>
          </cell>
          <cell r="V1280">
            <v>1.0314000000000001</v>
          </cell>
          <cell r="W1280">
            <v>1.0314000000000001</v>
          </cell>
          <cell r="X1280">
            <v>1</v>
          </cell>
          <cell r="Y1280">
            <v>1</v>
          </cell>
          <cell r="Z1280">
            <v>1</v>
          </cell>
          <cell r="AA1280">
            <v>1</v>
          </cell>
          <cell r="AB1280">
            <v>1.0077</v>
          </cell>
          <cell r="AC1280">
            <v>1</v>
          </cell>
          <cell r="AD1280">
            <v>1</v>
          </cell>
        </row>
        <row r="1281">
          <cell r="O1281">
            <v>128.78999999999698</v>
          </cell>
          <cell r="P1281">
            <v>128.79999999999697</v>
          </cell>
          <cell r="Q1281">
            <v>1.0163</v>
          </cell>
          <cell r="R1281">
            <v>1.0163</v>
          </cell>
          <cell r="S1281">
            <v>1.0264</v>
          </cell>
          <cell r="T1281">
            <v>1.0313000000000001</v>
          </cell>
          <cell r="U1281">
            <v>1.0322</v>
          </cell>
          <cell r="V1281">
            <v>1.0313000000000001</v>
          </cell>
          <cell r="W1281">
            <v>1.0313000000000001</v>
          </cell>
          <cell r="X1281">
            <v>1</v>
          </cell>
          <cell r="Y1281">
            <v>1</v>
          </cell>
          <cell r="Z1281">
            <v>1</v>
          </cell>
          <cell r="AA1281">
            <v>1</v>
          </cell>
          <cell r="AB1281">
            <v>1.0076000000000001</v>
          </cell>
          <cell r="AC1281">
            <v>1</v>
          </cell>
          <cell r="AD1281">
            <v>1</v>
          </cell>
        </row>
        <row r="1282">
          <cell r="O1282">
            <v>128.88999999999697</v>
          </cell>
          <cell r="P1282">
            <v>128.89999999999696</v>
          </cell>
          <cell r="Q1282">
            <v>1.0161</v>
          </cell>
          <cell r="R1282">
            <v>1.0161</v>
          </cell>
          <cell r="S1282">
            <v>1.0262</v>
          </cell>
          <cell r="T1282">
            <v>1.0310999999999999</v>
          </cell>
          <cell r="U1282">
            <v>1.032</v>
          </cell>
          <cell r="V1282">
            <v>1.0310999999999999</v>
          </cell>
          <cell r="W1282">
            <v>1.0310999999999999</v>
          </cell>
          <cell r="X1282">
            <v>1</v>
          </cell>
          <cell r="Y1282">
            <v>1</v>
          </cell>
          <cell r="Z1282">
            <v>1</v>
          </cell>
          <cell r="AA1282">
            <v>1</v>
          </cell>
          <cell r="AB1282">
            <v>1.0075000000000001</v>
          </cell>
          <cell r="AC1282">
            <v>1</v>
          </cell>
          <cell r="AD1282">
            <v>1</v>
          </cell>
        </row>
        <row r="1283">
          <cell r="O1283">
            <v>128.98999999999697</v>
          </cell>
          <cell r="P1283">
            <v>128.99999999999696</v>
          </cell>
          <cell r="Q1283">
            <v>1.016</v>
          </cell>
          <cell r="R1283">
            <v>1.016</v>
          </cell>
          <cell r="S1283">
            <v>1.0261</v>
          </cell>
          <cell r="T1283">
            <v>1.0308999999999999</v>
          </cell>
          <cell r="U1283">
            <v>1.0319</v>
          </cell>
          <cell r="V1283">
            <v>1.0308999999999999</v>
          </cell>
          <cell r="W1283">
            <v>1.0308999999999999</v>
          </cell>
          <cell r="X1283">
            <v>1</v>
          </cell>
          <cell r="Y1283">
            <v>1</v>
          </cell>
          <cell r="Z1283">
            <v>1</v>
          </cell>
          <cell r="AA1283">
            <v>1</v>
          </cell>
          <cell r="AB1283">
            <v>1.0074000000000001</v>
          </cell>
          <cell r="AC1283">
            <v>1</v>
          </cell>
          <cell r="AD1283">
            <v>1</v>
          </cell>
        </row>
        <row r="1284">
          <cell r="O1284">
            <v>129.08999999999696</v>
          </cell>
          <cell r="P1284">
            <v>129.09999999999695</v>
          </cell>
          <cell r="Q1284">
            <v>1.0159</v>
          </cell>
          <cell r="R1284">
            <v>1.0159</v>
          </cell>
          <cell r="S1284">
            <v>1.0259</v>
          </cell>
          <cell r="T1284">
            <v>1.0307999999999999</v>
          </cell>
          <cell r="U1284">
            <v>1.0317000000000001</v>
          </cell>
          <cell r="V1284">
            <v>1.0307999999999999</v>
          </cell>
          <cell r="W1284">
            <v>1.0307999999999999</v>
          </cell>
          <cell r="X1284">
            <v>1</v>
          </cell>
          <cell r="Y1284">
            <v>1</v>
          </cell>
          <cell r="Z1284">
            <v>1</v>
          </cell>
          <cell r="AA1284">
            <v>1</v>
          </cell>
          <cell r="AB1284">
            <v>1.0073000000000001</v>
          </cell>
          <cell r="AC1284">
            <v>1</v>
          </cell>
          <cell r="AD1284">
            <v>1</v>
          </cell>
        </row>
        <row r="1285">
          <cell r="O1285">
            <v>129.18999999999696</v>
          </cell>
          <cell r="P1285">
            <v>129.19999999999695</v>
          </cell>
          <cell r="Q1285">
            <v>1.0157</v>
          </cell>
          <cell r="R1285">
            <v>1.0157</v>
          </cell>
          <cell r="S1285">
            <v>1.0258</v>
          </cell>
          <cell r="T1285">
            <v>1.0306</v>
          </cell>
          <cell r="U1285">
            <v>1.0315000000000001</v>
          </cell>
          <cell r="V1285">
            <v>1.0306</v>
          </cell>
          <cell r="W1285">
            <v>1.0306</v>
          </cell>
          <cell r="X1285">
            <v>1</v>
          </cell>
          <cell r="Y1285">
            <v>1</v>
          </cell>
          <cell r="Z1285">
            <v>1</v>
          </cell>
          <cell r="AA1285">
            <v>1</v>
          </cell>
          <cell r="AB1285">
            <v>1.0072000000000001</v>
          </cell>
          <cell r="AC1285">
            <v>1</v>
          </cell>
          <cell r="AD1285">
            <v>1</v>
          </cell>
        </row>
        <row r="1286">
          <cell r="O1286">
            <v>129.28999999999695</v>
          </cell>
          <cell r="P1286">
            <v>129.29999999999694</v>
          </cell>
          <cell r="Q1286">
            <v>1.0156000000000001</v>
          </cell>
          <cell r="R1286">
            <v>1.0156000000000001</v>
          </cell>
          <cell r="S1286">
            <v>1.0256000000000001</v>
          </cell>
          <cell r="T1286">
            <v>1.0305</v>
          </cell>
          <cell r="U1286">
            <v>1.0314000000000001</v>
          </cell>
          <cell r="V1286">
            <v>1.0305</v>
          </cell>
          <cell r="W1286">
            <v>1.0305</v>
          </cell>
          <cell r="X1286">
            <v>1</v>
          </cell>
          <cell r="Y1286">
            <v>1</v>
          </cell>
          <cell r="Z1286">
            <v>1</v>
          </cell>
          <cell r="AA1286">
            <v>1</v>
          </cell>
          <cell r="AB1286">
            <v>1.0072000000000001</v>
          </cell>
          <cell r="AC1286">
            <v>1</v>
          </cell>
          <cell r="AD1286">
            <v>1</v>
          </cell>
        </row>
        <row r="1287">
          <cell r="O1287">
            <v>129.38999999999695</v>
          </cell>
          <cell r="P1287">
            <v>129.39999999999694</v>
          </cell>
          <cell r="Q1287">
            <v>1.0155000000000001</v>
          </cell>
          <cell r="R1287">
            <v>1.0155000000000001</v>
          </cell>
          <cell r="S1287">
            <v>1.0255000000000001</v>
          </cell>
          <cell r="T1287">
            <v>1.0303</v>
          </cell>
          <cell r="U1287">
            <v>1.0311999999999999</v>
          </cell>
          <cell r="V1287">
            <v>1.0303</v>
          </cell>
          <cell r="W1287">
            <v>1.0303</v>
          </cell>
          <cell r="X1287">
            <v>1</v>
          </cell>
          <cell r="Y1287">
            <v>1</v>
          </cell>
          <cell r="Z1287">
            <v>1</v>
          </cell>
          <cell r="AA1287">
            <v>1</v>
          </cell>
          <cell r="AB1287">
            <v>1.0071000000000001</v>
          </cell>
          <cell r="AC1287">
            <v>1</v>
          </cell>
          <cell r="AD1287">
            <v>1</v>
          </cell>
        </row>
        <row r="1288">
          <cell r="O1288">
            <v>129.48999999999694</v>
          </cell>
          <cell r="P1288">
            <v>129.49999999999693</v>
          </cell>
          <cell r="Q1288">
            <v>1.0154000000000001</v>
          </cell>
          <cell r="R1288">
            <v>1.0154000000000001</v>
          </cell>
          <cell r="S1288">
            <v>1.0253000000000001</v>
          </cell>
          <cell r="T1288">
            <v>1.0301</v>
          </cell>
          <cell r="U1288">
            <v>1.0309999999999999</v>
          </cell>
          <cell r="V1288">
            <v>1.0301</v>
          </cell>
          <cell r="W1288">
            <v>1.0301</v>
          </cell>
          <cell r="X1288">
            <v>1</v>
          </cell>
          <cell r="Y1288">
            <v>1</v>
          </cell>
          <cell r="Z1288">
            <v>1</v>
          </cell>
          <cell r="AA1288">
            <v>1</v>
          </cell>
          <cell r="AB1288">
            <v>1.0069999999999999</v>
          </cell>
          <cell r="AC1288">
            <v>1</v>
          </cell>
          <cell r="AD1288">
            <v>1</v>
          </cell>
        </row>
        <row r="1289">
          <cell r="O1289">
            <v>129.58999999999693</v>
          </cell>
          <cell r="P1289">
            <v>129.59999999999692</v>
          </cell>
          <cell r="Q1289">
            <v>1.0152000000000001</v>
          </cell>
          <cell r="R1289">
            <v>1.0152000000000001</v>
          </cell>
          <cell r="S1289">
            <v>1.0250999999999999</v>
          </cell>
          <cell r="T1289">
            <v>1.03</v>
          </cell>
          <cell r="U1289">
            <v>1.0308999999999999</v>
          </cell>
          <cell r="V1289">
            <v>1.03</v>
          </cell>
          <cell r="W1289">
            <v>1.03</v>
          </cell>
          <cell r="X1289">
            <v>1</v>
          </cell>
          <cell r="Y1289">
            <v>1</v>
          </cell>
          <cell r="Z1289">
            <v>1</v>
          </cell>
          <cell r="AA1289">
            <v>1</v>
          </cell>
          <cell r="AB1289">
            <v>1.0068999999999999</v>
          </cell>
          <cell r="AC1289">
            <v>1</v>
          </cell>
          <cell r="AD1289">
            <v>1</v>
          </cell>
        </row>
        <row r="1290">
          <cell r="O1290">
            <v>129.68999999999693</v>
          </cell>
          <cell r="P1290">
            <v>129.69999999999692</v>
          </cell>
          <cell r="Q1290">
            <v>1.0150999999999999</v>
          </cell>
          <cell r="R1290">
            <v>1.0150999999999999</v>
          </cell>
          <cell r="S1290">
            <v>1.0249999999999999</v>
          </cell>
          <cell r="T1290">
            <v>1.0298</v>
          </cell>
          <cell r="U1290">
            <v>1.0306999999999999</v>
          </cell>
          <cell r="V1290">
            <v>1.0298</v>
          </cell>
          <cell r="W1290">
            <v>1.0298</v>
          </cell>
          <cell r="X1290">
            <v>1</v>
          </cell>
          <cell r="Y1290">
            <v>1</v>
          </cell>
          <cell r="Z1290">
            <v>1</v>
          </cell>
          <cell r="AA1290">
            <v>1</v>
          </cell>
          <cell r="AB1290">
            <v>1.0067999999999999</v>
          </cell>
          <cell r="AC1290">
            <v>1</v>
          </cell>
          <cell r="AD1290">
            <v>1</v>
          </cell>
        </row>
        <row r="1291">
          <cell r="O1291">
            <v>129.78999999999692</v>
          </cell>
          <cell r="P1291">
            <v>129.79999999999691</v>
          </cell>
          <cell r="Q1291">
            <v>1.0149999999999999</v>
          </cell>
          <cell r="R1291">
            <v>1.0149999999999999</v>
          </cell>
          <cell r="S1291">
            <v>1.0247999999999999</v>
          </cell>
          <cell r="T1291">
            <v>1.0297000000000001</v>
          </cell>
          <cell r="U1291">
            <v>1.0305</v>
          </cell>
          <cell r="V1291">
            <v>1.0297000000000001</v>
          </cell>
          <cell r="W1291">
            <v>1.0297000000000001</v>
          </cell>
          <cell r="X1291">
            <v>1</v>
          </cell>
          <cell r="Y1291">
            <v>1</v>
          </cell>
          <cell r="Z1291">
            <v>1</v>
          </cell>
          <cell r="AA1291">
            <v>1</v>
          </cell>
          <cell r="AB1291">
            <v>1.0067999999999999</v>
          </cell>
          <cell r="AC1291">
            <v>1</v>
          </cell>
          <cell r="AD1291">
            <v>1</v>
          </cell>
        </row>
        <row r="1292">
          <cell r="O1292">
            <v>129.88999999999692</v>
          </cell>
          <cell r="P1292">
            <v>129.89999999999691</v>
          </cell>
          <cell r="Q1292">
            <v>1.0148999999999999</v>
          </cell>
          <cell r="R1292">
            <v>1.0148999999999999</v>
          </cell>
          <cell r="S1292">
            <v>1.0246999999999999</v>
          </cell>
          <cell r="T1292">
            <v>1.0295000000000001</v>
          </cell>
          <cell r="U1292">
            <v>1.0304</v>
          </cell>
          <cell r="V1292">
            <v>1.0295000000000001</v>
          </cell>
          <cell r="W1292">
            <v>1.0295000000000001</v>
          </cell>
          <cell r="X1292">
            <v>1</v>
          </cell>
          <cell r="Y1292">
            <v>1</v>
          </cell>
          <cell r="Z1292">
            <v>1</v>
          </cell>
          <cell r="AA1292">
            <v>1</v>
          </cell>
          <cell r="AB1292">
            <v>1.0066999999999999</v>
          </cell>
          <cell r="AC1292">
            <v>1</v>
          </cell>
          <cell r="AD1292">
            <v>1</v>
          </cell>
        </row>
        <row r="1293">
          <cell r="O1293">
            <v>129.98999999999691</v>
          </cell>
          <cell r="P1293">
            <v>129.9999999999969</v>
          </cell>
          <cell r="Q1293">
            <v>1.0147999999999999</v>
          </cell>
          <cell r="R1293">
            <v>1.0147999999999999</v>
          </cell>
          <cell r="S1293">
            <v>1.0246</v>
          </cell>
          <cell r="T1293">
            <v>1.0293000000000001</v>
          </cell>
          <cell r="U1293">
            <v>1.0302</v>
          </cell>
          <cell r="V1293">
            <v>1.0293000000000001</v>
          </cell>
          <cell r="W1293">
            <v>1.0293000000000001</v>
          </cell>
          <cell r="X1293">
            <v>1</v>
          </cell>
          <cell r="Y1293">
            <v>1</v>
          </cell>
          <cell r="Z1293">
            <v>1</v>
          </cell>
          <cell r="AA1293">
            <v>1</v>
          </cell>
          <cell r="AB1293">
            <v>1.0065999999999999</v>
          </cell>
          <cell r="AC1293">
            <v>1</v>
          </cell>
          <cell r="AD1293">
            <v>1</v>
          </cell>
        </row>
        <row r="1294">
          <cell r="O1294">
            <v>130.08999999999691</v>
          </cell>
          <cell r="P1294">
            <v>130.0999999999969</v>
          </cell>
          <cell r="Q1294">
            <v>1.0145999999999999</v>
          </cell>
          <cell r="R1294">
            <v>1.0145999999999999</v>
          </cell>
          <cell r="S1294">
            <v>1.0244</v>
          </cell>
          <cell r="T1294">
            <v>1.0291999999999999</v>
          </cell>
          <cell r="U1294">
            <v>1.0301</v>
          </cell>
          <cell r="V1294">
            <v>1.0291999999999999</v>
          </cell>
          <cell r="W1294">
            <v>1.0291999999999999</v>
          </cell>
          <cell r="X1294">
            <v>1</v>
          </cell>
          <cell r="Y1294">
            <v>1</v>
          </cell>
          <cell r="Z1294">
            <v>1</v>
          </cell>
          <cell r="AA1294">
            <v>1</v>
          </cell>
          <cell r="AB1294">
            <v>1.0065</v>
          </cell>
          <cell r="AC1294">
            <v>1</v>
          </cell>
          <cell r="AD1294">
            <v>1</v>
          </cell>
        </row>
        <row r="1295">
          <cell r="O1295">
            <v>130.1899999999969</v>
          </cell>
          <cell r="P1295">
            <v>130.19999999999689</v>
          </cell>
          <cell r="Q1295">
            <v>1.0145</v>
          </cell>
          <cell r="R1295">
            <v>1.0145</v>
          </cell>
          <cell r="S1295">
            <v>1.0243</v>
          </cell>
          <cell r="T1295">
            <v>1.0289999999999999</v>
          </cell>
          <cell r="U1295">
            <v>1.0299</v>
          </cell>
          <cell r="V1295">
            <v>1.0289999999999999</v>
          </cell>
          <cell r="W1295">
            <v>1.0289999999999999</v>
          </cell>
          <cell r="X1295">
            <v>1</v>
          </cell>
          <cell r="Y1295">
            <v>1</v>
          </cell>
          <cell r="Z1295">
            <v>1</v>
          </cell>
          <cell r="AA1295">
            <v>1</v>
          </cell>
          <cell r="AB1295">
            <v>1.0064</v>
          </cell>
          <cell r="AC1295">
            <v>1</v>
          </cell>
          <cell r="AD1295">
            <v>1</v>
          </cell>
        </row>
        <row r="1296">
          <cell r="O1296">
            <v>130.28999999999689</v>
          </cell>
          <cell r="P1296">
            <v>130.29999999999688</v>
          </cell>
          <cell r="Q1296">
            <v>1.0144</v>
          </cell>
          <cell r="R1296">
            <v>1.0144</v>
          </cell>
          <cell r="S1296">
            <v>1.0241</v>
          </cell>
          <cell r="T1296">
            <v>1.0288999999999999</v>
          </cell>
          <cell r="U1296">
            <v>1.0297000000000001</v>
          </cell>
          <cell r="V1296">
            <v>1.0288999999999999</v>
          </cell>
          <cell r="W1296">
            <v>1.0288999999999999</v>
          </cell>
          <cell r="X1296">
            <v>1</v>
          </cell>
          <cell r="Y1296">
            <v>1</v>
          </cell>
          <cell r="Z1296">
            <v>1</v>
          </cell>
          <cell r="AA1296">
            <v>1</v>
          </cell>
          <cell r="AB1296">
            <v>1.0064</v>
          </cell>
          <cell r="AC1296">
            <v>1</v>
          </cell>
          <cell r="AD1296">
            <v>1</v>
          </cell>
        </row>
        <row r="1297">
          <cell r="O1297">
            <v>130.38999999999689</v>
          </cell>
          <cell r="P1297">
            <v>130.39999999999688</v>
          </cell>
          <cell r="Q1297">
            <v>1.0143</v>
          </cell>
          <cell r="R1297">
            <v>1.0143</v>
          </cell>
          <cell r="S1297">
            <v>1.024</v>
          </cell>
          <cell r="T1297">
            <v>1.0286999999999999</v>
          </cell>
          <cell r="U1297">
            <v>1.0296000000000001</v>
          </cell>
          <cell r="V1297">
            <v>1.0286999999999999</v>
          </cell>
          <cell r="W1297">
            <v>1.0286999999999999</v>
          </cell>
          <cell r="X1297">
            <v>1</v>
          </cell>
          <cell r="Y1297">
            <v>1</v>
          </cell>
          <cell r="Z1297">
            <v>1</v>
          </cell>
          <cell r="AA1297">
            <v>1</v>
          </cell>
          <cell r="AB1297">
            <v>1.0063</v>
          </cell>
          <cell r="AC1297">
            <v>1</v>
          </cell>
          <cell r="AD1297">
            <v>1</v>
          </cell>
        </row>
        <row r="1298">
          <cell r="O1298">
            <v>130.48999999999688</v>
          </cell>
          <cell r="P1298">
            <v>130.49999999999687</v>
          </cell>
          <cell r="Q1298">
            <v>1.0142</v>
          </cell>
          <cell r="R1298">
            <v>1.0142</v>
          </cell>
          <cell r="S1298">
            <v>1.0238</v>
          </cell>
          <cell r="T1298">
            <v>1.0286</v>
          </cell>
          <cell r="U1298">
            <v>1.0294000000000001</v>
          </cell>
          <cell r="V1298">
            <v>1.0286</v>
          </cell>
          <cell r="W1298">
            <v>1.0286</v>
          </cell>
          <cell r="X1298">
            <v>1</v>
          </cell>
          <cell r="Y1298">
            <v>1</v>
          </cell>
          <cell r="Z1298">
            <v>1</v>
          </cell>
          <cell r="AA1298">
            <v>1</v>
          </cell>
          <cell r="AB1298">
            <v>1.0062</v>
          </cell>
          <cell r="AC1298">
            <v>1</v>
          </cell>
          <cell r="AD1298">
            <v>1</v>
          </cell>
        </row>
        <row r="1299">
          <cell r="O1299">
            <v>130.58999999999688</v>
          </cell>
          <cell r="P1299">
            <v>130.59999999999687</v>
          </cell>
          <cell r="Q1299">
            <v>1.014</v>
          </cell>
          <cell r="R1299">
            <v>1.014</v>
          </cell>
          <cell r="S1299">
            <v>1.0237000000000001</v>
          </cell>
          <cell r="T1299">
            <v>1.0284</v>
          </cell>
          <cell r="U1299">
            <v>1.0293000000000001</v>
          </cell>
          <cell r="V1299">
            <v>1.0284</v>
          </cell>
          <cell r="W1299">
            <v>1.0284</v>
          </cell>
          <cell r="X1299">
            <v>1</v>
          </cell>
          <cell r="Y1299">
            <v>1</v>
          </cell>
          <cell r="Z1299">
            <v>1</v>
          </cell>
          <cell r="AA1299">
            <v>1</v>
          </cell>
          <cell r="AB1299">
            <v>1.0061</v>
          </cell>
          <cell r="AC1299">
            <v>1</v>
          </cell>
          <cell r="AD1299">
            <v>1</v>
          </cell>
        </row>
        <row r="1300">
          <cell r="O1300">
            <v>130.68999999999687</v>
          </cell>
          <cell r="P1300">
            <v>130.69999999999686</v>
          </cell>
          <cell r="Q1300">
            <v>1.0139</v>
          </cell>
          <cell r="R1300">
            <v>1.0139</v>
          </cell>
          <cell r="S1300">
            <v>1.0235000000000001</v>
          </cell>
          <cell r="T1300">
            <v>1.0283</v>
          </cell>
          <cell r="U1300">
            <v>1.0290999999999999</v>
          </cell>
          <cell r="V1300">
            <v>1.0283</v>
          </cell>
          <cell r="W1300">
            <v>1.0283</v>
          </cell>
          <cell r="X1300">
            <v>1</v>
          </cell>
          <cell r="Y1300">
            <v>1</v>
          </cell>
          <cell r="Z1300">
            <v>1</v>
          </cell>
          <cell r="AA1300">
            <v>1</v>
          </cell>
          <cell r="AB1300">
            <v>1.0061</v>
          </cell>
          <cell r="AC1300">
            <v>1</v>
          </cell>
          <cell r="AD1300">
            <v>1</v>
          </cell>
        </row>
        <row r="1301">
          <cell r="O1301">
            <v>130.78999999999687</v>
          </cell>
          <cell r="P1301">
            <v>130.79999999999686</v>
          </cell>
          <cell r="Q1301">
            <v>1.0138</v>
          </cell>
          <cell r="R1301">
            <v>1.0138</v>
          </cell>
          <cell r="S1301">
            <v>1.0234000000000001</v>
          </cell>
          <cell r="T1301">
            <v>1.0281</v>
          </cell>
          <cell r="U1301">
            <v>1.0289999999999999</v>
          </cell>
          <cell r="V1301">
            <v>1.0281</v>
          </cell>
          <cell r="W1301">
            <v>1.0281</v>
          </cell>
          <cell r="X1301">
            <v>1</v>
          </cell>
          <cell r="Y1301">
            <v>1</v>
          </cell>
          <cell r="Z1301">
            <v>1</v>
          </cell>
          <cell r="AA1301">
            <v>1</v>
          </cell>
          <cell r="AB1301">
            <v>1.006</v>
          </cell>
          <cell r="AC1301">
            <v>1</v>
          </cell>
          <cell r="AD1301">
            <v>1</v>
          </cell>
        </row>
        <row r="1302">
          <cell r="O1302">
            <v>130.88999999999686</v>
          </cell>
          <cell r="P1302">
            <v>130.89999999999685</v>
          </cell>
          <cell r="Q1302">
            <v>1.0137</v>
          </cell>
          <cell r="R1302">
            <v>1.0137</v>
          </cell>
          <cell r="S1302">
            <v>1.0232000000000001</v>
          </cell>
          <cell r="T1302">
            <v>1.028</v>
          </cell>
          <cell r="U1302">
            <v>1.0287999999999999</v>
          </cell>
          <cell r="V1302">
            <v>1.028</v>
          </cell>
          <cell r="W1302">
            <v>1.028</v>
          </cell>
          <cell r="X1302">
            <v>1</v>
          </cell>
          <cell r="Y1302">
            <v>1</v>
          </cell>
          <cell r="Z1302">
            <v>1</v>
          </cell>
          <cell r="AA1302">
            <v>1</v>
          </cell>
          <cell r="AB1302">
            <v>1.0059</v>
          </cell>
          <cell r="AC1302">
            <v>1</v>
          </cell>
          <cell r="AD1302">
            <v>1</v>
          </cell>
        </row>
        <row r="1303">
          <cell r="O1303">
            <v>130.98999999999685</v>
          </cell>
          <cell r="P1303">
            <v>130.99999999999685</v>
          </cell>
          <cell r="Q1303">
            <v>1.0136000000000001</v>
          </cell>
          <cell r="R1303">
            <v>1.0136000000000001</v>
          </cell>
          <cell r="S1303">
            <v>1.0230999999999999</v>
          </cell>
          <cell r="T1303">
            <v>1.0278</v>
          </cell>
          <cell r="U1303">
            <v>1.0286</v>
          </cell>
          <cell r="V1303">
            <v>1.0278</v>
          </cell>
          <cell r="W1303">
            <v>1.0278</v>
          </cell>
          <cell r="X1303">
            <v>1</v>
          </cell>
          <cell r="Y1303">
            <v>1</v>
          </cell>
          <cell r="Z1303">
            <v>1</v>
          </cell>
          <cell r="AA1303">
            <v>1</v>
          </cell>
          <cell r="AB1303">
            <v>1.0058</v>
          </cell>
          <cell r="AC1303">
            <v>1</v>
          </cell>
          <cell r="AD1303">
            <v>1</v>
          </cell>
        </row>
        <row r="1304">
          <cell r="O1304">
            <v>131.08999999999685</v>
          </cell>
          <cell r="P1304">
            <v>131.09999999999684</v>
          </cell>
          <cell r="Q1304">
            <v>1.0135000000000001</v>
          </cell>
          <cell r="R1304">
            <v>1.0135000000000001</v>
          </cell>
          <cell r="S1304">
            <v>1.0228999999999999</v>
          </cell>
          <cell r="T1304">
            <v>1.0276000000000001</v>
          </cell>
          <cell r="U1304">
            <v>1.0285</v>
          </cell>
          <cell r="V1304">
            <v>1.0276000000000001</v>
          </cell>
          <cell r="W1304">
            <v>1.0276000000000001</v>
          </cell>
          <cell r="X1304">
            <v>1</v>
          </cell>
          <cell r="Y1304">
            <v>1</v>
          </cell>
          <cell r="Z1304">
            <v>1</v>
          </cell>
          <cell r="AA1304">
            <v>1</v>
          </cell>
          <cell r="AB1304">
            <v>1.0058</v>
          </cell>
          <cell r="AC1304">
            <v>1</v>
          </cell>
          <cell r="AD1304">
            <v>1</v>
          </cell>
        </row>
        <row r="1305">
          <cell r="O1305">
            <v>131.18999999999684</v>
          </cell>
          <cell r="P1305">
            <v>131.19999999999683</v>
          </cell>
          <cell r="Q1305">
            <v>1.0134000000000001</v>
          </cell>
          <cell r="R1305">
            <v>1.0134000000000001</v>
          </cell>
          <cell r="S1305">
            <v>1.0227999999999999</v>
          </cell>
          <cell r="T1305">
            <v>1.0275000000000001</v>
          </cell>
          <cell r="U1305">
            <v>1.0283</v>
          </cell>
          <cell r="V1305">
            <v>1.0275000000000001</v>
          </cell>
          <cell r="W1305">
            <v>1.0275000000000001</v>
          </cell>
          <cell r="X1305">
            <v>1</v>
          </cell>
          <cell r="Y1305">
            <v>1</v>
          </cell>
          <cell r="Z1305">
            <v>1</v>
          </cell>
          <cell r="AA1305">
            <v>1</v>
          </cell>
          <cell r="AB1305">
            <v>1.0057</v>
          </cell>
          <cell r="AC1305">
            <v>1</v>
          </cell>
          <cell r="AD1305">
            <v>1</v>
          </cell>
        </row>
        <row r="1306">
          <cell r="O1306">
            <v>131.28999999999684</v>
          </cell>
          <cell r="P1306">
            <v>131.29999999999683</v>
          </cell>
          <cell r="Q1306">
            <v>1.0132000000000001</v>
          </cell>
          <cell r="R1306">
            <v>1.0132000000000001</v>
          </cell>
          <cell r="S1306">
            <v>1.0226999999999999</v>
          </cell>
          <cell r="T1306">
            <v>1.0273000000000001</v>
          </cell>
          <cell r="U1306">
            <v>1.0282</v>
          </cell>
          <cell r="V1306">
            <v>1.0273000000000001</v>
          </cell>
          <cell r="W1306">
            <v>1.0273000000000001</v>
          </cell>
          <cell r="X1306">
            <v>1</v>
          </cell>
          <cell r="Y1306">
            <v>1</v>
          </cell>
          <cell r="Z1306">
            <v>1</v>
          </cell>
          <cell r="AA1306">
            <v>1</v>
          </cell>
          <cell r="AB1306">
            <v>1.0056</v>
          </cell>
          <cell r="AC1306">
            <v>1</v>
          </cell>
          <cell r="AD1306">
            <v>1</v>
          </cell>
        </row>
        <row r="1307">
          <cell r="O1307">
            <v>131.38999999999683</v>
          </cell>
          <cell r="P1307">
            <v>131.39999999999682</v>
          </cell>
          <cell r="Q1307">
            <v>1.0130999999999999</v>
          </cell>
          <cell r="R1307">
            <v>1.0130999999999999</v>
          </cell>
          <cell r="S1307">
            <v>1.0225</v>
          </cell>
          <cell r="T1307">
            <v>1.0271999999999999</v>
          </cell>
          <cell r="U1307">
            <v>1.028</v>
          </cell>
          <cell r="V1307">
            <v>1.0271999999999999</v>
          </cell>
          <cell r="W1307">
            <v>1.0271999999999999</v>
          </cell>
          <cell r="X1307">
            <v>1</v>
          </cell>
          <cell r="Y1307">
            <v>1</v>
          </cell>
          <cell r="Z1307">
            <v>1</v>
          </cell>
          <cell r="AA1307">
            <v>1</v>
          </cell>
          <cell r="AB1307">
            <v>1.0055000000000001</v>
          </cell>
          <cell r="AC1307">
            <v>1</v>
          </cell>
          <cell r="AD1307">
            <v>1</v>
          </cell>
        </row>
        <row r="1308">
          <cell r="O1308">
            <v>131.48999999999683</v>
          </cell>
          <cell r="P1308">
            <v>131.49999999999682</v>
          </cell>
          <cell r="Q1308">
            <v>1.0129999999999999</v>
          </cell>
          <cell r="R1308">
            <v>1.0129999999999999</v>
          </cell>
          <cell r="S1308">
            <v>1.0224</v>
          </cell>
          <cell r="T1308">
            <v>1.0269999999999999</v>
          </cell>
          <cell r="U1308">
            <v>1.0279</v>
          </cell>
          <cell r="V1308">
            <v>1.0269999999999999</v>
          </cell>
          <cell r="W1308">
            <v>1.0269999999999999</v>
          </cell>
          <cell r="X1308">
            <v>1</v>
          </cell>
          <cell r="Y1308">
            <v>1</v>
          </cell>
          <cell r="Z1308">
            <v>1</v>
          </cell>
          <cell r="AA1308">
            <v>1</v>
          </cell>
          <cell r="AB1308">
            <v>1.0055000000000001</v>
          </cell>
          <cell r="AC1308">
            <v>1</v>
          </cell>
          <cell r="AD1308">
            <v>1</v>
          </cell>
        </row>
        <row r="1309">
          <cell r="O1309">
            <v>131.58999999999682</v>
          </cell>
          <cell r="P1309">
            <v>131.59999999999681</v>
          </cell>
          <cell r="Q1309">
            <v>1.0128999999999999</v>
          </cell>
          <cell r="R1309">
            <v>1.0128999999999999</v>
          </cell>
          <cell r="S1309">
            <v>1.0222</v>
          </cell>
          <cell r="T1309">
            <v>1.0268999999999999</v>
          </cell>
          <cell r="U1309">
            <v>1.0277000000000001</v>
          </cell>
          <cell r="V1309">
            <v>1.0268999999999999</v>
          </cell>
          <cell r="W1309">
            <v>1.0268999999999999</v>
          </cell>
          <cell r="X1309">
            <v>1</v>
          </cell>
          <cell r="Y1309">
            <v>1</v>
          </cell>
          <cell r="Z1309">
            <v>1</v>
          </cell>
          <cell r="AA1309">
            <v>1</v>
          </cell>
          <cell r="AB1309">
            <v>1.0054000000000001</v>
          </cell>
          <cell r="AC1309">
            <v>1</v>
          </cell>
          <cell r="AD1309">
            <v>1</v>
          </cell>
        </row>
        <row r="1310">
          <cell r="O1310">
            <v>131.68999999999681</v>
          </cell>
          <cell r="P1310">
            <v>131.69999999999681</v>
          </cell>
          <cell r="Q1310">
            <v>1.0127999999999999</v>
          </cell>
          <cell r="R1310">
            <v>1.0127999999999999</v>
          </cell>
          <cell r="S1310">
            <v>1.0221</v>
          </cell>
          <cell r="T1310">
            <v>1.0266999999999999</v>
          </cell>
          <cell r="U1310">
            <v>1.0276000000000001</v>
          </cell>
          <cell r="V1310">
            <v>1.0266999999999999</v>
          </cell>
          <cell r="W1310">
            <v>1.0266999999999999</v>
          </cell>
          <cell r="X1310">
            <v>1</v>
          </cell>
          <cell r="Y1310">
            <v>1</v>
          </cell>
          <cell r="Z1310">
            <v>1</v>
          </cell>
          <cell r="AA1310">
            <v>1</v>
          </cell>
          <cell r="AB1310">
            <v>1.0053000000000001</v>
          </cell>
          <cell r="AC1310">
            <v>1</v>
          </cell>
          <cell r="AD1310">
            <v>1</v>
          </cell>
        </row>
        <row r="1311">
          <cell r="O1311">
            <v>131.78999999999681</v>
          </cell>
          <cell r="P1311">
            <v>131.7999999999968</v>
          </cell>
          <cell r="Q1311">
            <v>1.0126999999999999</v>
          </cell>
          <cell r="R1311">
            <v>1.0126999999999999</v>
          </cell>
          <cell r="S1311">
            <v>1.022</v>
          </cell>
          <cell r="T1311">
            <v>1.0266</v>
          </cell>
          <cell r="U1311">
            <v>1.0274000000000001</v>
          </cell>
          <cell r="V1311">
            <v>1.0266</v>
          </cell>
          <cell r="W1311">
            <v>1.0266</v>
          </cell>
          <cell r="X1311">
            <v>1</v>
          </cell>
          <cell r="Y1311">
            <v>1</v>
          </cell>
          <cell r="Z1311">
            <v>1</v>
          </cell>
          <cell r="AA1311">
            <v>1</v>
          </cell>
          <cell r="AB1311">
            <v>1.0053000000000001</v>
          </cell>
          <cell r="AC1311">
            <v>1</v>
          </cell>
          <cell r="AD1311">
            <v>1</v>
          </cell>
        </row>
        <row r="1312">
          <cell r="O1312">
            <v>131.8899999999968</v>
          </cell>
          <cell r="P1312">
            <v>131.89999999999679</v>
          </cell>
          <cell r="Q1312">
            <v>1.0125999999999999</v>
          </cell>
          <cell r="R1312">
            <v>1.0125999999999999</v>
          </cell>
          <cell r="S1312">
            <v>1.0218</v>
          </cell>
          <cell r="T1312">
            <v>1.0265</v>
          </cell>
          <cell r="U1312">
            <v>1.0273000000000001</v>
          </cell>
          <cell r="V1312">
            <v>1.0265</v>
          </cell>
          <cell r="W1312">
            <v>1.0265</v>
          </cell>
          <cell r="X1312">
            <v>1</v>
          </cell>
          <cell r="Y1312">
            <v>1</v>
          </cell>
          <cell r="Z1312">
            <v>1</v>
          </cell>
          <cell r="AA1312">
            <v>1</v>
          </cell>
          <cell r="AB1312">
            <v>1.0052000000000001</v>
          </cell>
          <cell r="AC1312">
            <v>1</v>
          </cell>
          <cell r="AD1312">
            <v>1</v>
          </cell>
        </row>
        <row r="1313">
          <cell r="O1313">
            <v>131.9899999999968</v>
          </cell>
          <cell r="P1313">
            <v>131.99999999999679</v>
          </cell>
          <cell r="Q1313">
            <v>1.0125</v>
          </cell>
          <cell r="R1313">
            <v>1.0125</v>
          </cell>
          <cell r="S1313">
            <v>1.0217000000000001</v>
          </cell>
          <cell r="T1313">
            <v>1.0263</v>
          </cell>
          <cell r="U1313">
            <v>1.0270999999999999</v>
          </cell>
          <cell r="V1313">
            <v>1.0263</v>
          </cell>
          <cell r="W1313">
            <v>1.0263</v>
          </cell>
          <cell r="X1313">
            <v>1</v>
          </cell>
          <cell r="Y1313">
            <v>1</v>
          </cell>
          <cell r="Z1313">
            <v>1</v>
          </cell>
          <cell r="AA1313">
            <v>1</v>
          </cell>
          <cell r="AB1313">
            <v>1.0051000000000001</v>
          </cell>
          <cell r="AC1313">
            <v>1</v>
          </cell>
          <cell r="AD1313">
            <v>1</v>
          </cell>
        </row>
        <row r="1314">
          <cell r="O1314">
            <v>132.08999999999679</v>
          </cell>
          <cell r="P1314">
            <v>132.09999999999678</v>
          </cell>
          <cell r="Q1314">
            <v>1.0124</v>
          </cell>
          <cell r="R1314">
            <v>1.0124</v>
          </cell>
          <cell r="S1314">
            <v>1.0216000000000001</v>
          </cell>
          <cell r="T1314">
            <v>1.0262</v>
          </cell>
          <cell r="U1314">
            <v>1.0269999999999999</v>
          </cell>
          <cell r="V1314">
            <v>1.0262</v>
          </cell>
          <cell r="W1314">
            <v>1.0262</v>
          </cell>
          <cell r="X1314">
            <v>1</v>
          </cell>
          <cell r="Y1314">
            <v>1</v>
          </cell>
          <cell r="Z1314">
            <v>1</v>
          </cell>
          <cell r="AA1314">
            <v>1</v>
          </cell>
          <cell r="AB1314">
            <v>1.0051000000000001</v>
          </cell>
          <cell r="AC1314">
            <v>1</v>
          </cell>
          <cell r="AD1314">
            <v>1</v>
          </cell>
        </row>
        <row r="1315">
          <cell r="O1315">
            <v>132.18999999999679</v>
          </cell>
          <cell r="P1315">
            <v>132.19999999999678</v>
          </cell>
          <cell r="Q1315">
            <v>1.0122</v>
          </cell>
          <cell r="R1315">
            <v>1.0122</v>
          </cell>
          <cell r="S1315">
            <v>1.0214000000000001</v>
          </cell>
          <cell r="T1315">
            <v>1.026</v>
          </cell>
          <cell r="U1315">
            <v>1.0267999999999999</v>
          </cell>
          <cell r="V1315">
            <v>1.026</v>
          </cell>
          <cell r="W1315">
            <v>1.026</v>
          </cell>
          <cell r="X1315">
            <v>1</v>
          </cell>
          <cell r="Y1315">
            <v>1</v>
          </cell>
          <cell r="Z1315">
            <v>1</v>
          </cell>
          <cell r="AA1315">
            <v>1</v>
          </cell>
          <cell r="AB1315">
            <v>1.0049999999999999</v>
          </cell>
          <cell r="AC1315">
            <v>1</v>
          </cell>
          <cell r="AD1315">
            <v>1</v>
          </cell>
        </row>
        <row r="1316">
          <cell r="O1316">
            <v>132.28999999999678</v>
          </cell>
          <cell r="P1316">
            <v>132.29999999999677</v>
          </cell>
          <cell r="Q1316">
            <v>1.0121</v>
          </cell>
          <cell r="R1316">
            <v>1.0121</v>
          </cell>
          <cell r="S1316">
            <v>1.0213000000000001</v>
          </cell>
          <cell r="T1316">
            <v>1.0259</v>
          </cell>
          <cell r="U1316">
            <v>1.0266999999999999</v>
          </cell>
          <cell r="V1316">
            <v>1.0259</v>
          </cell>
          <cell r="W1316">
            <v>1.0259</v>
          </cell>
          <cell r="X1316">
            <v>1</v>
          </cell>
          <cell r="Y1316">
            <v>1</v>
          </cell>
          <cell r="Z1316">
            <v>1</v>
          </cell>
          <cell r="AA1316">
            <v>1</v>
          </cell>
          <cell r="AB1316">
            <v>1.0048999999999999</v>
          </cell>
          <cell r="AC1316">
            <v>1</v>
          </cell>
          <cell r="AD1316">
            <v>1</v>
          </cell>
        </row>
        <row r="1317">
          <cell r="O1317">
            <v>132.38999999999677</v>
          </cell>
          <cell r="P1317">
            <v>132.39999999999677</v>
          </cell>
          <cell r="Q1317">
            <v>1.012</v>
          </cell>
          <cell r="R1317">
            <v>1.012</v>
          </cell>
          <cell r="S1317">
            <v>1.0210999999999999</v>
          </cell>
          <cell r="T1317">
            <v>1.0257000000000001</v>
          </cell>
          <cell r="U1317">
            <v>1.0265</v>
          </cell>
          <cell r="V1317">
            <v>1.0257000000000001</v>
          </cell>
          <cell r="W1317">
            <v>1.0257000000000001</v>
          </cell>
          <cell r="X1317">
            <v>1</v>
          </cell>
          <cell r="Y1317">
            <v>1</v>
          </cell>
          <cell r="Z1317">
            <v>1</v>
          </cell>
          <cell r="AA1317">
            <v>1</v>
          </cell>
          <cell r="AB1317">
            <v>1.0048999999999999</v>
          </cell>
          <cell r="AC1317">
            <v>1</v>
          </cell>
          <cell r="AD1317">
            <v>1</v>
          </cell>
        </row>
        <row r="1318">
          <cell r="O1318">
            <v>132.48999999999677</v>
          </cell>
          <cell r="P1318">
            <v>132.49999999999676</v>
          </cell>
          <cell r="Q1318">
            <v>1.0119</v>
          </cell>
          <cell r="R1318">
            <v>1.0119</v>
          </cell>
          <cell r="S1318">
            <v>1.0209999999999999</v>
          </cell>
          <cell r="T1318">
            <v>1.0256000000000001</v>
          </cell>
          <cell r="U1318">
            <v>1.0264</v>
          </cell>
          <cell r="V1318">
            <v>1.0256000000000001</v>
          </cell>
          <cell r="W1318">
            <v>1.0256000000000001</v>
          </cell>
          <cell r="X1318">
            <v>1</v>
          </cell>
          <cell r="Y1318">
            <v>1</v>
          </cell>
          <cell r="Z1318">
            <v>1</v>
          </cell>
          <cell r="AA1318">
            <v>1</v>
          </cell>
          <cell r="AB1318">
            <v>1.0047999999999999</v>
          </cell>
          <cell r="AC1318">
            <v>1</v>
          </cell>
          <cell r="AD1318">
            <v>1</v>
          </cell>
        </row>
        <row r="1319">
          <cell r="O1319">
            <v>132.58999999999676</v>
          </cell>
          <cell r="P1319">
            <v>132.59999999999675</v>
          </cell>
          <cell r="Q1319">
            <v>1.0118</v>
          </cell>
          <cell r="R1319">
            <v>1.0118</v>
          </cell>
          <cell r="S1319">
            <v>1.0208999999999999</v>
          </cell>
          <cell r="T1319">
            <v>1.0254000000000001</v>
          </cell>
          <cell r="U1319">
            <v>1.0262</v>
          </cell>
          <cell r="V1319">
            <v>1.0254000000000001</v>
          </cell>
          <cell r="W1319">
            <v>1.0254000000000001</v>
          </cell>
          <cell r="X1319">
            <v>1</v>
          </cell>
          <cell r="Y1319">
            <v>1</v>
          </cell>
          <cell r="Z1319">
            <v>1</v>
          </cell>
          <cell r="AA1319">
            <v>1</v>
          </cell>
          <cell r="AB1319">
            <v>1.0046999999999999</v>
          </cell>
          <cell r="AC1319">
            <v>1</v>
          </cell>
          <cell r="AD1319">
            <v>1</v>
          </cell>
        </row>
        <row r="1320">
          <cell r="O1320">
            <v>132.68999999999676</v>
          </cell>
          <cell r="P1320">
            <v>132.69999999999675</v>
          </cell>
          <cell r="Q1320">
            <v>1.0117</v>
          </cell>
          <cell r="R1320">
            <v>1.0117</v>
          </cell>
          <cell r="S1320">
            <v>1.0206999999999999</v>
          </cell>
          <cell r="T1320">
            <v>1.0253000000000001</v>
          </cell>
          <cell r="U1320">
            <v>1.0261</v>
          </cell>
          <cell r="V1320">
            <v>1.0253000000000001</v>
          </cell>
          <cell r="W1320">
            <v>1.0253000000000001</v>
          </cell>
          <cell r="X1320">
            <v>1</v>
          </cell>
          <cell r="Y1320">
            <v>1</v>
          </cell>
          <cell r="Z1320">
            <v>1</v>
          </cell>
          <cell r="AA1320">
            <v>1</v>
          </cell>
          <cell r="AB1320">
            <v>1.0046999999999999</v>
          </cell>
          <cell r="AC1320">
            <v>1</v>
          </cell>
          <cell r="AD1320">
            <v>1</v>
          </cell>
        </row>
        <row r="1321">
          <cell r="O1321">
            <v>132.78999999999675</v>
          </cell>
          <cell r="P1321">
            <v>132.79999999999674</v>
          </cell>
          <cell r="Q1321">
            <v>1.0116000000000001</v>
          </cell>
          <cell r="R1321">
            <v>1.0116000000000001</v>
          </cell>
          <cell r="S1321">
            <v>1.0206</v>
          </cell>
          <cell r="T1321">
            <v>1.0251999999999999</v>
          </cell>
          <cell r="U1321">
            <v>1.0259</v>
          </cell>
          <cell r="V1321">
            <v>1.0251999999999999</v>
          </cell>
          <cell r="W1321">
            <v>1.0251999999999999</v>
          </cell>
          <cell r="X1321">
            <v>1</v>
          </cell>
          <cell r="Y1321">
            <v>1</v>
          </cell>
          <cell r="Z1321">
            <v>1</v>
          </cell>
          <cell r="AA1321">
            <v>1</v>
          </cell>
          <cell r="AB1321">
            <v>1.0045999999999999</v>
          </cell>
          <cell r="AC1321">
            <v>1</v>
          </cell>
          <cell r="AD1321">
            <v>1</v>
          </cell>
        </row>
        <row r="1322">
          <cell r="O1322">
            <v>132.88999999999675</v>
          </cell>
          <cell r="P1322">
            <v>132.89999999999674</v>
          </cell>
          <cell r="Q1322">
            <v>1.0115000000000001</v>
          </cell>
          <cell r="R1322">
            <v>1.0115000000000001</v>
          </cell>
          <cell r="S1322">
            <v>1.0205</v>
          </cell>
          <cell r="T1322">
            <v>1.0249999999999999</v>
          </cell>
          <cell r="U1322">
            <v>1.0258</v>
          </cell>
          <cell r="V1322">
            <v>1.0249999999999999</v>
          </cell>
          <cell r="W1322">
            <v>1.0249999999999999</v>
          </cell>
          <cell r="X1322">
            <v>1</v>
          </cell>
          <cell r="Y1322">
            <v>1</v>
          </cell>
          <cell r="Z1322">
            <v>1</v>
          </cell>
          <cell r="AA1322">
            <v>1</v>
          </cell>
          <cell r="AB1322">
            <v>1.0044999999999999</v>
          </cell>
          <cell r="AC1322">
            <v>1</v>
          </cell>
          <cell r="AD1322">
            <v>1</v>
          </cell>
        </row>
        <row r="1323">
          <cell r="O1323">
            <v>132.98999999999674</v>
          </cell>
          <cell r="P1323">
            <v>132.99999999999673</v>
          </cell>
          <cell r="Q1323">
            <v>1.0114000000000001</v>
          </cell>
          <cell r="R1323">
            <v>1.0114000000000001</v>
          </cell>
          <cell r="S1323">
            <v>1.0203</v>
          </cell>
          <cell r="T1323">
            <v>1.0248999999999999</v>
          </cell>
          <cell r="U1323">
            <v>1.0257000000000001</v>
          </cell>
          <cell r="V1323">
            <v>1.0248999999999999</v>
          </cell>
          <cell r="W1323">
            <v>1.0248999999999999</v>
          </cell>
          <cell r="X1323">
            <v>1</v>
          </cell>
          <cell r="Y1323">
            <v>1</v>
          </cell>
          <cell r="Z1323">
            <v>1</v>
          </cell>
          <cell r="AA1323">
            <v>1</v>
          </cell>
          <cell r="AB1323">
            <v>1.0044999999999999</v>
          </cell>
          <cell r="AC1323">
            <v>1</v>
          </cell>
          <cell r="AD1323">
            <v>1</v>
          </cell>
        </row>
        <row r="1324">
          <cell r="O1324">
            <v>133.08999999999673</v>
          </cell>
          <cell r="P1324">
            <v>133.09999999999673</v>
          </cell>
          <cell r="Q1324">
            <v>1.0113000000000001</v>
          </cell>
          <cell r="R1324">
            <v>1.0113000000000001</v>
          </cell>
          <cell r="S1324">
            <v>1.0202</v>
          </cell>
          <cell r="T1324">
            <v>1.0246999999999999</v>
          </cell>
          <cell r="U1324">
            <v>1.0255000000000001</v>
          </cell>
          <cell r="V1324">
            <v>1.0246999999999999</v>
          </cell>
          <cell r="W1324">
            <v>1.0246999999999999</v>
          </cell>
          <cell r="X1324">
            <v>1</v>
          </cell>
          <cell r="Y1324">
            <v>1</v>
          </cell>
          <cell r="Z1324">
            <v>1</v>
          </cell>
          <cell r="AA1324">
            <v>1</v>
          </cell>
          <cell r="AB1324">
            <v>1.0044</v>
          </cell>
          <cell r="AC1324">
            <v>1</v>
          </cell>
          <cell r="AD1324">
            <v>1</v>
          </cell>
        </row>
        <row r="1325">
          <cell r="O1325">
            <v>133.18999999999673</v>
          </cell>
          <cell r="P1325">
            <v>133.19999999999672</v>
          </cell>
          <cell r="Q1325">
            <v>1.0112000000000001</v>
          </cell>
          <cell r="R1325">
            <v>1.0112000000000001</v>
          </cell>
          <cell r="S1325">
            <v>1.0201</v>
          </cell>
          <cell r="T1325">
            <v>1.0246</v>
          </cell>
          <cell r="U1325">
            <v>1.0254000000000001</v>
          </cell>
          <cell r="V1325">
            <v>1.0246</v>
          </cell>
          <cell r="W1325">
            <v>1.0246</v>
          </cell>
          <cell r="X1325">
            <v>1</v>
          </cell>
          <cell r="Y1325">
            <v>1</v>
          </cell>
          <cell r="Z1325">
            <v>1</v>
          </cell>
          <cell r="AA1325">
            <v>1</v>
          </cell>
          <cell r="AB1325">
            <v>1.0043</v>
          </cell>
          <cell r="AC1325">
            <v>1</v>
          </cell>
          <cell r="AD1325">
            <v>1</v>
          </cell>
        </row>
        <row r="1326">
          <cell r="O1326">
            <v>133.28999999999672</v>
          </cell>
          <cell r="P1326">
            <v>133.29999999999671</v>
          </cell>
          <cell r="Q1326">
            <v>1.0111000000000001</v>
          </cell>
          <cell r="R1326">
            <v>1.0111000000000001</v>
          </cell>
          <cell r="S1326">
            <v>1.0199</v>
          </cell>
          <cell r="T1326">
            <v>1.0245</v>
          </cell>
          <cell r="U1326">
            <v>1.0251999999999999</v>
          </cell>
          <cell r="V1326">
            <v>1.0245</v>
          </cell>
          <cell r="W1326">
            <v>1.0245</v>
          </cell>
          <cell r="X1326">
            <v>1</v>
          </cell>
          <cell r="Y1326">
            <v>1</v>
          </cell>
          <cell r="Z1326">
            <v>1</v>
          </cell>
          <cell r="AA1326">
            <v>1</v>
          </cell>
          <cell r="AB1326">
            <v>1.0043</v>
          </cell>
          <cell r="AC1326">
            <v>1</v>
          </cell>
          <cell r="AD1326">
            <v>1</v>
          </cell>
        </row>
        <row r="1327">
          <cell r="O1327">
            <v>133.38999999999672</v>
          </cell>
          <cell r="P1327">
            <v>133.39999999999671</v>
          </cell>
          <cell r="Q1327">
            <v>1.0109999999999999</v>
          </cell>
          <cell r="R1327">
            <v>1.0109999999999999</v>
          </cell>
          <cell r="S1327">
            <v>1.0198</v>
          </cell>
          <cell r="T1327">
            <v>1.0243</v>
          </cell>
          <cell r="U1327">
            <v>1.0250999999999999</v>
          </cell>
          <cell r="V1327">
            <v>1.0243</v>
          </cell>
          <cell r="W1327">
            <v>1.0243</v>
          </cell>
          <cell r="X1327">
            <v>1</v>
          </cell>
          <cell r="Y1327">
            <v>1</v>
          </cell>
          <cell r="Z1327">
            <v>1</v>
          </cell>
          <cell r="AA1327">
            <v>1</v>
          </cell>
          <cell r="AB1327">
            <v>1.0042</v>
          </cell>
          <cell r="AC1327">
            <v>1</v>
          </cell>
          <cell r="AD1327">
            <v>1</v>
          </cell>
        </row>
        <row r="1328">
          <cell r="O1328">
            <v>133.48999999999671</v>
          </cell>
          <cell r="P1328">
            <v>133.4999999999967</v>
          </cell>
          <cell r="Q1328">
            <v>1.0108999999999999</v>
          </cell>
          <cell r="R1328">
            <v>1.0108999999999999</v>
          </cell>
          <cell r="S1328">
            <v>1.0197000000000001</v>
          </cell>
          <cell r="T1328">
            <v>1.0242</v>
          </cell>
          <cell r="U1328">
            <v>1.0248999999999999</v>
          </cell>
          <cell r="V1328">
            <v>1.0242</v>
          </cell>
          <cell r="W1328">
            <v>1.0242</v>
          </cell>
          <cell r="X1328">
            <v>1</v>
          </cell>
          <cell r="Y1328">
            <v>1</v>
          </cell>
          <cell r="Z1328">
            <v>1</v>
          </cell>
          <cell r="AA1328">
            <v>1</v>
          </cell>
          <cell r="AB1328">
            <v>1.0042</v>
          </cell>
          <cell r="AC1328">
            <v>1</v>
          </cell>
          <cell r="AD1328">
            <v>1</v>
          </cell>
        </row>
        <row r="1329">
          <cell r="O1329">
            <v>133.58999999999671</v>
          </cell>
          <cell r="P1329">
            <v>133.5999999999967</v>
          </cell>
          <cell r="Q1329">
            <v>1.0107999999999999</v>
          </cell>
          <cell r="R1329">
            <v>1.0107999999999999</v>
          </cell>
          <cell r="S1329">
            <v>1.0196000000000001</v>
          </cell>
          <cell r="T1329">
            <v>1.024</v>
          </cell>
          <cell r="U1329">
            <v>1.0247999999999999</v>
          </cell>
          <cell r="V1329">
            <v>1.024</v>
          </cell>
          <cell r="W1329">
            <v>1.024</v>
          </cell>
          <cell r="X1329">
            <v>1</v>
          </cell>
          <cell r="Y1329">
            <v>1</v>
          </cell>
          <cell r="Z1329">
            <v>1</v>
          </cell>
          <cell r="AA1329">
            <v>1</v>
          </cell>
          <cell r="AB1329">
            <v>1.0041</v>
          </cell>
          <cell r="AC1329">
            <v>1</v>
          </cell>
          <cell r="AD1329">
            <v>1</v>
          </cell>
        </row>
        <row r="1330">
          <cell r="O1330">
            <v>133.6899999999967</v>
          </cell>
          <cell r="P1330">
            <v>133.69999999999669</v>
          </cell>
          <cell r="Q1330">
            <v>1.0106999999999999</v>
          </cell>
          <cell r="R1330">
            <v>1.0106999999999999</v>
          </cell>
          <cell r="S1330">
            <v>1.0194000000000001</v>
          </cell>
          <cell r="T1330">
            <v>1.0239</v>
          </cell>
          <cell r="U1330">
            <v>1.0246999999999999</v>
          </cell>
          <cell r="V1330">
            <v>1.0239</v>
          </cell>
          <cell r="W1330">
            <v>1.0239</v>
          </cell>
          <cell r="X1330">
            <v>1</v>
          </cell>
          <cell r="Y1330">
            <v>1</v>
          </cell>
          <cell r="Z1330">
            <v>1</v>
          </cell>
          <cell r="AA1330">
            <v>1</v>
          </cell>
          <cell r="AB1330">
            <v>1.004</v>
          </cell>
          <cell r="AC1330">
            <v>1</v>
          </cell>
          <cell r="AD1330">
            <v>1</v>
          </cell>
        </row>
        <row r="1331">
          <cell r="O1331">
            <v>133.7899999999967</v>
          </cell>
          <cell r="P1331">
            <v>133.79999999999669</v>
          </cell>
          <cell r="Q1331">
            <v>1.0105999999999999</v>
          </cell>
          <cell r="R1331">
            <v>1.0105999999999999</v>
          </cell>
          <cell r="S1331">
            <v>1.0193000000000001</v>
          </cell>
          <cell r="T1331">
            <v>1.0238</v>
          </cell>
          <cell r="U1331">
            <v>1.0245</v>
          </cell>
          <cell r="V1331">
            <v>1.0238</v>
          </cell>
          <cell r="W1331">
            <v>1.0238</v>
          </cell>
          <cell r="X1331">
            <v>1</v>
          </cell>
          <cell r="Y1331">
            <v>1</v>
          </cell>
          <cell r="Z1331">
            <v>1</v>
          </cell>
          <cell r="AA1331">
            <v>1</v>
          </cell>
          <cell r="AB1331">
            <v>1.004</v>
          </cell>
          <cell r="AC1331">
            <v>1</v>
          </cell>
          <cell r="AD1331">
            <v>1</v>
          </cell>
        </row>
        <row r="1332">
          <cell r="O1332">
            <v>133.88999999999669</v>
          </cell>
          <cell r="P1332">
            <v>133.89999999999668</v>
          </cell>
          <cell r="Q1332">
            <v>1.0105</v>
          </cell>
          <cell r="R1332">
            <v>1.0105</v>
          </cell>
          <cell r="S1332">
            <v>1.0192000000000001</v>
          </cell>
          <cell r="T1332">
            <v>1.0236000000000001</v>
          </cell>
          <cell r="U1332">
            <v>1.0244</v>
          </cell>
          <cell r="V1332">
            <v>1.0236000000000001</v>
          </cell>
          <cell r="W1332">
            <v>1.0236000000000001</v>
          </cell>
          <cell r="X1332">
            <v>1</v>
          </cell>
          <cell r="Y1332">
            <v>1</v>
          </cell>
          <cell r="Z1332">
            <v>1</v>
          </cell>
          <cell r="AA1332">
            <v>1</v>
          </cell>
          <cell r="AB1332">
            <v>1.0039</v>
          </cell>
          <cell r="AC1332">
            <v>1</v>
          </cell>
          <cell r="AD1332">
            <v>1</v>
          </cell>
        </row>
        <row r="1333">
          <cell r="O1333">
            <v>133.98999999999668</v>
          </cell>
          <cell r="P1333">
            <v>133.99999999999667</v>
          </cell>
          <cell r="Q1333">
            <v>1.0104</v>
          </cell>
          <cell r="R1333">
            <v>1.0104</v>
          </cell>
          <cell r="S1333">
            <v>1.0189999999999999</v>
          </cell>
          <cell r="T1333">
            <v>1.0235000000000001</v>
          </cell>
          <cell r="U1333">
            <v>1.0242</v>
          </cell>
          <cell r="V1333">
            <v>1.0235000000000001</v>
          </cell>
          <cell r="W1333">
            <v>1.0235000000000001</v>
          </cell>
          <cell r="X1333">
            <v>1</v>
          </cell>
          <cell r="Y1333">
            <v>1</v>
          </cell>
          <cell r="Z1333">
            <v>1</v>
          </cell>
          <cell r="AA1333">
            <v>1</v>
          </cell>
          <cell r="AB1333">
            <v>1.0039</v>
          </cell>
          <cell r="AC1333">
            <v>1</v>
          </cell>
          <cell r="AD1333">
            <v>1</v>
          </cell>
        </row>
        <row r="1334">
          <cell r="O1334">
            <v>134.08999999999668</v>
          </cell>
          <cell r="P1334">
            <v>134.09999999999667</v>
          </cell>
          <cell r="Q1334">
            <v>1.0103</v>
          </cell>
          <cell r="R1334">
            <v>1.0103</v>
          </cell>
          <cell r="S1334">
            <v>1.0188999999999999</v>
          </cell>
          <cell r="T1334">
            <v>1.0234000000000001</v>
          </cell>
          <cell r="U1334">
            <v>1.0241</v>
          </cell>
          <cell r="V1334">
            <v>1.0234000000000001</v>
          </cell>
          <cell r="W1334">
            <v>1.0234000000000001</v>
          </cell>
          <cell r="X1334">
            <v>1</v>
          </cell>
          <cell r="Y1334">
            <v>1</v>
          </cell>
          <cell r="Z1334">
            <v>1</v>
          </cell>
          <cell r="AA1334">
            <v>1</v>
          </cell>
          <cell r="AB1334">
            <v>1.0038</v>
          </cell>
          <cell r="AC1334">
            <v>1</v>
          </cell>
          <cell r="AD1334">
            <v>1</v>
          </cell>
        </row>
        <row r="1335">
          <cell r="O1335">
            <v>134.18999999999667</v>
          </cell>
          <cell r="P1335">
            <v>134.19999999999666</v>
          </cell>
          <cell r="Q1335">
            <v>1.0102</v>
          </cell>
          <cell r="R1335">
            <v>1.0102</v>
          </cell>
          <cell r="S1335">
            <v>1.0187999999999999</v>
          </cell>
          <cell r="T1335">
            <v>1.0232000000000001</v>
          </cell>
          <cell r="U1335">
            <v>1.024</v>
          </cell>
          <cell r="V1335">
            <v>1.0232000000000001</v>
          </cell>
          <cell r="W1335">
            <v>1.0232000000000001</v>
          </cell>
          <cell r="X1335">
            <v>1</v>
          </cell>
          <cell r="Y1335">
            <v>1</v>
          </cell>
          <cell r="Z1335">
            <v>1</v>
          </cell>
          <cell r="AA1335">
            <v>1</v>
          </cell>
          <cell r="AB1335">
            <v>1.0038</v>
          </cell>
          <cell r="AC1335">
            <v>1</v>
          </cell>
          <cell r="AD1335">
            <v>1</v>
          </cell>
        </row>
        <row r="1336">
          <cell r="O1336">
            <v>134.28999999999667</v>
          </cell>
          <cell r="P1336">
            <v>134.29999999999666</v>
          </cell>
          <cell r="Q1336">
            <v>1.0101</v>
          </cell>
          <cell r="R1336">
            <v>1.0101</v>
          </cell>
          <cell r="S1336">
            <v>1.0186999999999999</v>
          </cell>
          <cell r="T1336">
            <v>1.0230999999999999</v>
          </cell>
          <cell r="U1336">
            <v>1.0238</v>
          </cell>
          <cell r="V1336">
            <v>1.0230999999999999</v>
          </cell>
          <cell r="W1336">
            <v>1.0230999999999999</v>
          </cell>
          <cell r="X1336">
            <v>1</v>
          </cell>
          <cell r="Y1336">
            <v>1</v>
          </cell>
          <cell r="Z1336">
            <v>1</v>
          </cell>
          <cell r="AA1336">
            <v>1</v>
          </cell>
          <cell r="AB1336">
            <v>1.0037</v>
          </cell>
          <cell r="AC1336">
            <v>1</v>
          </cell>
          <cell r="AD1336">
            <v>1</v>
          </cell>
        </row>
        <row r="1337">
          <cell r="O1337">
            <v>134.38999999999666</v>
          </cell>
          <cell r="P1337">
            <v>134.39999999999665</v>
          </cell>
          <cell r="Q1337">
            <v>1.01</v>
          </cell>
          <cell r="R1337">
            <v>1.01</v>
          </cell>
          <cell r="S1337">
            <v>1.0185</v>
          </cell>
          <cell r="T1337">
            <v>1.0228999999999999</v>
          </cell>
          <cell r="U1337">
            <v>1.0237000000000001</v>
          </cell>
          <cell r="V1337">
            <v>1.0228999999999999</v>
          </cell>
          <cell r="W1337">
            <v>1.0228999999999999</v>
          </cell>
          <cell r="X1337">
            <v>1</v>
          </cell>
          <cell r="Y1337">
            <v>1</v>
          </cell>
          <cell r="Z1337">
            <v>1</v>
          </cell>
          <cell r="AA1337">
            <v>1</v>
          </cell>
          <cell r="AB1337">
            <v>1.0036</v>
          </cell>
          <cell r="AC1337">
            <v>1</v>
          </cell>
          <cell r="AD1337">
            <v>1</v>
          </cell>
        </row>
        <row r="1338">
          <cell r="O1338">
            <v>134.48999999999666</v>
          </cell>
          <cell r="P1338">
            <v>134.49999999999665</v>
          </cell>
          <cell r="Q1338">
            <v>1.0099</v>
          </cell>
          <cell r="R1338">
            <v>1.0099</v>
          </cell>
          <cell r="S1338">
            <v>1.0184</v>
          </cell>
          <cell r="T1338">
            <v>1.0227999999999999</v>
          </cell>
          <cell r="U1338">
            <v>1.0235000000000001</v>
          </cell>
          <cell r="V1338">
            <v>1.0227999999999999</v>
          </cell>
          <cell r="W1338">
            <v>1.0227999999999999</v>
          </cell>
          <cell r="X1338">
            <v>1</v>
          </cell>
          <cell r="Y1338">
            <v>1</v>
          </cell>
          <cell r="Z1338">
            <v>1</v>
          </cell>
          <cell r="AA1338">
            <v>1</v>
          </cell>
          <cell r="AB1338">
            <v>1.0036</v>
          </cell>
          <cell r="AC1338">
            <v>1</v>
          </cell>
          <cell r="AD1338">
            <v>1</v>
          </cell>
        </row>
        <row r="1339">
          <cell r="O1339">
            <v>134.58999999999665</v>
          </cell>
          <cell r="P1339">
            <v>134.59999999999664</v>
          </cell>
          <cell r="Q1339">
            <v>1.0098</v>
          </cell>
          <cell r="R1339">
            <v>1.0098</v>
          </cell>
          <cell r="S1339">
            <v>1.0183</v>
          </cell>
          <cell r="T1339">
            <v>1.0226999999999999</v>
          </cell>
          <cell r="U1339">
            <v>1.0234000000000001</v>
          </cell>
          <cell r="V1339">
            <v>1.0226999999999999</v>
          </cell>
          <cell r="W1339">
            <v>1.0226999999999999</v>
          </cell>
          <cell r="X1339">
            <v>1</v>
          </cell>
          <cell r="Y1339">
            <v>1</v>
          </cell>
          <cell r="Z1339">
            <v>1</v>
          </cell>
          <cell r="AA1339">
            <v>1</v>
          </cell>
          <cell r="AB1339">
            <v>1.0035000000000001</v>
          </cell>
          <cell r="AC1339">
            <v>1</v>
          </cell>
          <cell r="AD1339">
            <v>1</v>
          </cell>
        </row>
        <row r="1340">
          <cell r="O1340">
            <v>134.68999999999664</v>
          </cell>
          <cell r="P1340">
            <v>134.69999999999663</v>
          </cell>
          <cell r="Q1340">
            <v>1.0097</v>
          </cell>
          <cell r="R1340">
            <v>1.0097</v>
          </cell>
          <cell r="S1340">
            <v>1.0182</v>
          </cell>
          <cell r="T1340">
            <v>1.0225</v>
          </cell>
          <cell r="U1340">
            <v>1.0233000000000001</v>
          </cell>
          <cell r="V1340">
            <v>1.0225</v>
          </cell>
          <cell r="W1340">
            <v>1.0225</v>
          </cell>
          <cell r="X1340">
            <v>1</v>
          </cell>
          <cell r="Y1340">
            <v>1</v>
          </cell>
          <cell r="Z1340">
            <v>1</v>
          </cell>
          <cell r="AA1340">
            <v>1</v>
          </cell>
          <cell r="AB1340">
            <v>1.0035000000000001</v>
          </cell>
          <cell r="AC1340">
            <v>1</v>
          </cell>
          <cell r="AD1340">
            <v>1</v>
          </cell>
        </row>
        <row r="1341">
          <cell r="O1341">
            <v>134.78999999999664</v>
          </cell>
          <cell r="P1341">
            <v>134.79999999999663</v>
          </cell>
          <cell r="Q1341">
            <v>1.0096000000000001</v>
          </cell>
          <cell r="R1341">
            <v>1.0096000000000001</v>
          </cell>
          <cell r="S1341">
            <v>1.0181</v>
          </cell>
          <cell r="T1341">
            <v>1.0224</v>
          </cell>
          <cell r="U1341">
            <v>1.0230999999999999</v>
          </cell>
          <cell r="V1341">
            <v>1.0224</v>
          </cell>
          <cell r="W1341">
            <v>1.0224</v>
          </cell>
          <cell r="X1341">
            <v>1</v>
          </cell>
          <cell r="Y1341">
            <v>1</v>
          </cell>
          <cell r="Z1341">
            <v>1</v>
          </cell>
          <cell r="AA1341">
            <v>1</v>
          </cell>
          <cell r="AB1341">
            <v>1.0034000000000001</v>
          </cell>
          <cell r="AC1341">
            <v>1</v>
          </cell>
          <cell r="AD1341">
            <v>1</v>
          </cell>
        </row>
        <row r="1342">
          <cell r="O1342">
            <v>134.88999999999663</v>
          </cell>
          <cell r="P1342">
            <v>134.89999999999662</v>
          </cell>
          <cell r="Q1342">
            <v>1.0095000000000001</v>
          </cell>
          <cell r="R1342">
            <v>1.0095000000000001</v>
          </cell>
          <cell r="S1342">
            <v>1.0179</v>
          </cell>
          <cell r="T1342">
            <v>1.0223</v>
          </cell>
          <cell r="U1342">
            <v>1.0229999999999999</v>
          </cell>
          <cell r="V1342">
            <v>1.0223</v>
          </cell>
          <cell r="W1342">
            <v>1.0223</v>
          </cell>
          <cell r="X1342">
            <v>1</v>
          </cell>
          <cell r="Y1342">
            <v>1</v>
          </cell>
          <cell r="Z1342">
            <v>1</v>
          </cell>
          <cell r="AA1342">
            <v>1</v>
          </cell>
          <cell r="AB1342">
            <v>1.0034000000000001</v>
          </cell>
          <cell r="AC1342">
            <v>1</v>
          </cell>
          <cell r="AD1342">
            <v>1</v>
          </cell>
        </row>
        <row r="1343">
          <cell r="O1343">
            <v>134.98999999999663</v>
          </cell>
          <cell r="P1343">
            <v>134.99999999999662</v>
          </cell>
          <cell r="Q1343">
            <v>1.0094000000000001</v>
          </cell>
          <cell r="R1343">
            <v>1.0094000000000001</v>
          </cell>
          <cell r="S1343">
            <v>1.0178</v>
          </cell>
          <cell r="T1343">
            <v>1.0222</v>
          </cell>
          <cell r="U1343">
            <v>1.0228999999999999</v>
          </cell>
          <cell r="V1343">
            <v>1.0222</v>
          </cell>
          <cell r="W1343">
            <v>1.0222</v>
          </cell>
          <cell r="X1343">
            <v>1</v>
          </cell>
          <cell r="Y1343">
            <v>1</v>
          </cell>
          <cell r="Z1343">
            <v>1</v>
          </cell>
          <cell r="AA1343">
            <v>1</v>
          </cell>
          <cell r="AB1343">
            <v>1.0033000000000001</v>
          </cell>
          <cell r="AC1343">
            <v>1</v>
          </cell>
          <cell r="AD1343">
            <v>1</v>
          </cell>
        </row>
        <row r="1344">
          <cell r="O1344">
            <v>135.08999999999662</v>
          </cell>
          <cell r="P1344">
            <v>135.09999999999661</v>
          </cell>
          <cell r="Q1344">
            <v>1.0094000000000001</v>
          </cell>
          <cell r="R1344">
            <v>1.0094000000000001</v>
          </cell>
          <cell r="S1344">
            <v>1.0177</v>
          </cell>
          <cell r="T1344">
            <v>1.022</v>
          </cell>
          <cell r="U1344">
            <v>1.0226999999999999</v>
          </cell>
          <cell r="V1344">
            <v>1.022</v>
          </cell>
          <cell r="W1344">
            <v>1.022</v>
          </cell>
          <cell r="X1344">
            <v>1</v>
          </cell>
          <cell r="Y1344">
            <v>1</v>
          </cell>
          <cell r="Z1344">
            <v>1</v>
          </cell>
          <cell r="AA1344">
            <v>1</v>
          </cell>
          <cell r="AB1344">
            <v>1.0033000000000001</v>
          </cell>
          <cell r="AC1344">
            <v>1</v>
          </cell>
          <cell r="AD1344">
            <v>1</v>
          </cell>
        </row>
        <row r="1345">
          <cell r="O1345">
            <v>135.18999999999662</v>
          </cell>
          <cell r="P1345">
            <v>135.19999999999661</v>
          </cell>
          <cell r="Q1345">
            <v>1.0093000000000001</v>
          </cell>
          <cell r="R1345">
            <v>1.0093000000000001</v>
          </cell>
          <cell r="S1345">
            <v>1.0176000000000001</v>
          </cell>
          <cell r="T1345">
            <v>1.0219</v>
          </cell>
          <cell r="U1345">
            <v>1.0226</v>
          </cell>
          <cell r="V1345">
            <v>1.0219</v>
          </cell>
          <cell r="W1345">
            <v>1.0219</v>
          </cell>
          <cell r="X1345">
            <v>1</v>
          </cell>
          <cell r="Y1345">
            <v>1</v>
          </cell>
          <cell r="Z1345">
            <v>1</v>
          </cell>
          <cell r="AA1345">
            <v>1</v>
          </cell>
          <cell r="AB1345">
            <v>1.0032000000000001</v>
          </cell>
          <cell r="AC1345">
            <v>1</v>
          </cell>
          <cell r="AD1345">
            <v>1</v>
          </cell>
        </row>
        <row r="1346">
          <cell r="O1346">
            <v>135.28999999999661</v>
          </cell>
          <cell r="P1346">
            <v>135.2999999999966</v>
          </cell>
          <cell r="Q1346">
            <v>1.0092000000000001</v>
          </cell>
          <cell r="R1346">
            <v>1.0092000000000001</v>
          </cell>
          <cell r="S1346">
            <v>1.0174000000000001</v>
          </cell>
          <cell r="T1346">
            <v>1.0218</v>
          </cell>
          <cell r="U1346">
            <v>1.0225</v>
          </cell>
          <cell r="V1346">
            <v>1.0218</v>
          </cell>
          <cell r="W1346">
            <v>1.0218</v>
          </cell>
          <cell r="X1346">
            <v>1</v>
          </cell>
          <cell r="Y1346">
            <v>1</v>
          </cell>
          <cell r="Z1346">
            <v>1</v>
          </cell>
          <cell r="AA1346">
            <v>1</v>
          </cell>
          <cell r="AB1346">
            <v>1.0032000000000001</v>
          </cell>
          <cell r="AC1346">
            <v>1</v>
          </cell>
          <cell r="AD1346">
            <v>1</v>
          </cell>
        </row>
        <row r="1347">
          <cell r="O1347">
            <v>135.3899999999966</v>
          </cell>
          <cell r="P1347">
            <v>135.3999999999966</v>
          </cell>
          <cell r="Q1347">
            <v>1.0091000000000001</v>
          </cell>
          <cell r="R1347">
            <v>1.0091000000000001</v>
          </cell>
          <cell r="S1347">
            <v>1.0173000000000001</v>
          </cell>
          <cell r="T1347">
            <v>1.0216000000000001</v>
          </cell>
          <cell r="U1347">
            <v>1.0223</v>
          </cell>
          <cell r="V1347">
            <v>1.0216000000000001</v>
          </cell>
          <cell r="W1347">
            <v>1.0216000000000001</v>
          </cell>
          <cell r="X1347">
            <v>1</v>
          </cell>
          <cell r="Y1347">
            <v>1</v>
          </cell>
          <cell r="Z1347">
            <v>1</v>
          </cell>
          <cell r="AA1347">
            <v>1</v>
          </cell>
          <cell r="AB1347">
            <v>1.0031000000000001</v>
          </cell>
          <cell r="AC1347">
            <v>1</v>
          </cell>
          <cell r="AD1347">
            <v>1</v>
          </cell>
        </row>
        <row r="1348">
          <cell r="O1348">
            <v>135.4899999999966</v>
          </cell>
          <cell r="P1348">
            <v>135.49999999999659</v>
          </cell>
          <cell r="Q1348">
            <v>1.0089999999999999</v>
          </cell>
          <cell r="R1348">
            <v>1.0089999999999999</v>
          </cell>
          <cell r="S1348">
            <v>1.0172000000000001</v>
          </cell>
          <cell r="T1348">
            <v>1.0215000000000001</v>
          </cell>
          <cell r="U1348">
            <v>1.0222</v>
          </cell>
          <cell r="V1348">
            <v>1.0215000000000001</v>
          </cell>
          <cell r="W1348">
            <v>1.0215000000000001</v>
          </cell>
          <cell r="X1348">
            <v>1</v>
          </cell>
          <cell r="Y1348">
            <v>1</v>
          </cell>
          <cell r="Z1348">
            <v>1</v>
          </cell>
          <cell r="AA1348">
            <v>1</v>
          </cell>
          <cell r="AB1348">
            <v>1.0031000000000001</v>
          </cell>
          <cell r="AC1348">
            <v>1</v>
          </cell>
          <cell r="AD1348">
            <v>1</v>
          </cell>
        </row>
        <row r="1349">
          <cell r="O1349">
            <v>135.58999999999659</v>
          </cell>
          <cell r="P1349">
            <v>135.59999999999658</v>
          </cell>
          <cell r="Q1349">
            <v>1.0088999999999999</v>
          </cell>
          <cell r="R1349">
            <v>1.0088999999999999</v>
          </cell>
          <cell r="S1349">
            <v>1.0170999999999999</v>
          </cell>
          <cell r="T1349">
            <v>1.0214000000000001</v>
          </cell>
          <cell r="U1349">
            <v>1.0221</v>
          </cell>
          <cell r="V1349">
            <v>1.0214000000000001</v>
          </cell>
          <cell r="W1349">
            <v>1.0214000000000001</v>
          </cell>
          <cell r="X1349">
            <v>1</v>
          </cell>
          <cell r="Y1349">
            <v>1</v>
          </cell>
          <cell r="Z1349">
            <v>1</v>
          </cell>
          <cell r="AA1349">
            <v>1</v>
          </cell>
          <cell r="AB1349">
            <v>1.0029999999999999</v>
          </cell>
          <cell r="AC1349">
            <v>1</v>
          </cell>
          <cell r="AD1349">
            <v>1</v>
          </cell>
        </row>
        <row r="1350">
          <cell r="O1350">
            <v>135.68999999999659</v>
          </cell>
          <cell r="P1350">
            <v>135.69999999999658</v>
          </cell>
          <cell r="Q1350">
            <v>1.0087999999999999</v>
          </cell>
          <cell r="R1350">
            <v>1.0087999999999999</v>
          </cell>
          <cell r="S1350">
            <v>1.0169999999999999</v>
          </cell>
          <cell r="T1350">
            <v>1.0212000000000001</v>
          </cell>
          <cell r="U1350">
            <v>1.0219</v>
          </cell>
          <cell r="V1350">
            <v>1.0212000000000001</v>
          </cell>
          <cell r="W1350">
            <v>1.0212000000000001</v>
          </cell>
          <cell r="X1350">
            <v>1</v>
          </cell>
          <cell r="Y1350">
            <v>1</v>
          </cell>
          <cell r="Z1350">
            <v>1</v>
          </cell>
          <cell r="AA1350">
            <v>1</v>
          </cell>
          <cell r="AB1350">
            <v>1.0028999999999999</v>
          </cell>
          <cell r="AC1350">
            <v>1</v>
          </cell>
          <cell r="AD1350">
            <v>1</v>
          </cell>
        </row>
        <row r="1351">
          <cell r="O1351">
            <v>135.78999999999658</v>
          </cell>
          <cell r="P1351">
            <v>135.79999999999657</v>
          </cell>
          <cell r="Q1351">
            <v>1.0086999999999999</v>
          </cell>
          <cell r="R1351">
            <v>1.0086999999999999</v>
          </cell>
          <cell r="S1351">
            <v>1.0168999999999999</v>
          </cell>
          <cell r="T1351">
            <v>1.0210999999999999</v>
          </cell>
          <cell r="U1351">
            <v>1.0218</v>
          </cell>
          <cell r="V1351">
            <v>1.0210999999999999</v>
          </cell>
          <cell r="W1351">
            <v>1.0210999999999999</v>
          </cell>
          <cell r="X1351">
            <v>1</v>
          </cell>
          <cell r="Y1351">
            <v>1</v>
          </cell>
          <cell r="Z1351">
            <v>1</v>
          </cell>
          <cell r="AA1351">
            <v>1</v>
          </cell>
          <cell r="AB1351">
            <v>1.0028999999999999</v>
          </cell>
          <cell r="AC1351">
            <v>1</v>
          </cell>
          <cell r="AD1351">
            <v>1</v>
          </cell>
        </row>
        <row r="1352">
          <cell r="O1352">
            <v>135.88999999999658</v>
          </cell>
          <cell r="P1352">
            <v>135.89999999999657</v>
          </cell>
          <cell r="Q1352">
            <v>1.0085999999999999</v>
          </cell>
          <cell r="R1352">
            <v>1.0085999999999999</v>
          </cell>
          <cell r="S1352">
            <v>1.0166999999999999</v>
          </cell>
          <cell r="T1352">
            <v>1.0209999999999999</v>
          </cell>
          <cell r="U1352">
            <v>1.0217000000000001</v>
          </cell>
          <cell r="V1352">
            <v>1.0209999999999999</v>
          </cell>
          <cell r="W1352">
            <v>1.0209999999999999</v>
          </cell>
          <cell r="X1352">
            <v>1</v>
          </cell>
          <cell r="Y1352">
            <v>1</v>
          </cell>
          <cell r="Z1352">
            <v>1</v>
          </cell>
          <cell r="AA1352">
            <v>1</v>
          </cell>
          <cell r="AB1352">
            <v>1.0028999999999999</v>
          </cell>
          <cell r="AC1352">
            <v>1</v>
          </cell>
          <cell r="AD1352">
            <v>1</v>
          </cell>
        </row>
        <row r="1353">
          <cell r="O1353">
            <v>135.98999999999657</v>
          </cell>
          <cell r="P1353">
            <v>135.99999999999656</v>
          </cell>
          <cell r="Q1353">
            <v>1.0085</v>
          </cell>
          <cell r="R1353">
            <v>1.0085</v>
          </cell>
          <cell r="S1353">
            <v>1.0165999999999999</v>
          </cell>
          <cell r="T1353">
            <v>1.0208999999999999</v>
          </cell>
          <cell r="U1353">
            <v>1.0216000000000001</v>
          </cell>
          <cell r="V1353">
            <v>1.0208999999999999</v>
          </cell>
          <cell r="W1353">
            <v>1.0208999999999999</v>
          </cell>
          <cell r="X1353">
            <v>1</v>
          </cell>
          <cell r="Y1353">
            <v>1</v>
          </cell>
          <cell r="Z1353">
            <v>1</v>
          </cell>
          <cell r="AA1353">
            <v>1</v>
          </cell>
          <cell r="AB1353">
            <v>1.0027999999999999</v>
          </cell>
          <cell r="AC1353">
            <v>1</v>
          </cell>
          <cell r="AD1353">
            <v>1</v>
          </cell>
        </row>
        <row r="1354">
          <cell r="O1354">
            <v>136.08999999999656</v>
          </cell>
          <cell r="P1354">
            <v>136.09999999999656</v>
          </cell>
          <cell r="Q1354">
            <v>1.0085</v>
          </cell>
          <cell r="R1354">
            <v>1.0085</v>
          </cell>
          <cell r="S1354">
            <v>1.0165</v>
          </cell>
          <cell r="T1354">
            <v>1.0206999999999999</v>
          </cell>
          <cell r="U1354">
            <v>1.0214000000000001</v>
          </cell>
          <cell r="V1354">
            <v>1.0206999999999999</v>
          </cell>
          <cell r="W1354">
            <v>1.0206999999999999</v>
          </cell>
          <cell r="X1354">
            <v>1</v>
          </cell>
          <cell r="Y1354">
            <v>1</v>
          </cell>
          <cell r="Z1354">
            <v>1</v>
          </cell>
          <cell r="AA1354">
            <v>1</v>
          </cell>
          <cell r="AB1354">
            <v>1.0027999999999999</v>
          </cell>
          <cell r="AC1354">
            <v>1</v>
          </cell>
          <cell r="AD1354">
            <v>1</v>
          </cell>
        </row>
        <row r="1355">
          <cell r="O1355">
            <v>136.18999999999656</v>
          </cell>
          <cell r="P1355">
            <v>136.19999999999655</v>
          </cell>
          <cell r="Q1355">
            <v>1.0084</v>
          </cell>
          <cell r="R1355">
            <v>1.0084</v>
          </cell>
          <cell r="S1355">
            <v>1.0164</v>
          </cell>
          <cell r="T1355">
            <v>1.0206</v>
          </cell>
          <cell r="U1355">
            <v>1.0213000000000001</v>
          </cell>
          <cell r="V1355">
            <v>1.0206</v>
          </cell>
          <cell r="W1355">
            <v>1.0206</v>
          </cell>
          <cell r="X1355">
            <v>1</v>
          </cell>
          <cell r="Y1355">
            <v>1</v>
          </cell>
          <cell r="Z1355">
            <v>1</v>
          </cell>
          <cell r="AA1355">
            <v>1</v>
          </cell>
          <cell r="AB1355">
            <v>1.0026999999999999</v>
          </cell>
          <cell r="AC1355">
            <v>1</v>
          </cell>
          <cell r="AD1355">
            <v>1</v>
          </cell>
        </row>
        <row r="1356">
          <cell r="O1356">
            <v>136.28999999999655</v>
          </cell>
          <cell r="P1356">
            <v>136.29999999999654</v>
          </cell>
          <cell r="Q1356">
            <v>1.0083</v>
          </cell>
          <cell r="R1356">
            <v>1.0083</v>
          </cell>
          <cell r="S1356">
            <v>1.0163</v>
          </cell>
          <cell r="T1356">
            <v>1.0205</v>
          </cell>
          <cell r="U1356">
            <v>1.0212000000000001</v>
          </cell>
          <cell r="V1356">
            <v>1.0205</v>
          </cell>
          <cell r="W1356">
            <v>1.0205</v>
          </cell>
          <cell r="X1356">
            <v>1</v>
          </cell>
          <cell r="Y1356">
            <v>1</v>
          </cell>
          <cell r="Z1356">
            <v>1</v>
          </cell>
          <cell r="AA1356">
            <v>1</v>
          </cell>
          <cell r="AB1356">
            <v>1.0026999999999999</v>
          </cell>
          <cell r="AC1356">
            <v>1</v>
          </cell>
          <cell r="AD1356">
            <v>1</v>
          </cell>
        </row>
        <row r="1357">
          <cell r="O1357">
            <v>136.38999999999655</v>
          </cell>
          <cell r="P1357">
            <v>136.39999999999654</v>
          </cell>
          <cell r="Q1357">
            <v>1.0082</v>
          </cell>
          <cell r="R1357">
            <v>1.0082</v>
          </cell>
          <cell r="S1357">
            <v>1.0162</v>
          </cell>
          <cell r="T1357">
            <v>1.0204</v>
          </cell>
          <cell r="U1357">
            <v>1.0209999999999999</v>
          </cell>
          <cell r="V1357">
            <v>1.0204</v>
          </cell>
          <cell r="W1357">
            <v>1.0204</v>
          </cell>
          <cell r="X1357">
            <v>1</v>
          </cell>
          <cell r="Y1357">
            <v>1</v>
          </cell>
          <cell r="Z1357">
            <v>1</v>
          </cell>
          <cell r="AA1357">
            <v>1</v>
          </cell>
          <cell r="AB1357">
            <v>1.0025999999999999</v>
          </cell>
          <cell r="AC1357">
            <v>1</v>
          </cell>
          <cell r="AD1357">
            <v>1</v>
          </cell>
        </row>
        <row r="1358">
          <cell r="O1358">
            <v>136.48999999999654</v>
          </cell>
          <cell r="P1358">
            <v>136.49999999999653</v>
          </cell>
          <cell r="Q1358">
            <v>1.0081</v>
          </cell>
          <cell r="R1358">
            <v>1.0081</v>
          </cell>
          <cell r="S1358">
            <v>1.016</v>
          </cell>
          <cell r="T1358">
            <v>1.0202</v>
          </cell>
          <cell r="U1358">
            <v>1.0208999999999999</v>
          </cell>
          <cell r="V1358">
            <v>1.0202</v>
          </cell>
          <cell r="W1358">
            <v>1.0202</v>
          </cell>
          <cell r="X1358">
            <v>1</v>
          </cell>
          <cell r="Y1358">
            <v>1</v>
          </cell>
          <cell r="Z1358">
            <v>1</v>
          </cell>
          <cell r="AA1358">
            <v>1</v>
          </cell>
          <cell r="AB1358">
            <v>1.0025999999999999</v>
          </cell>
          <cell r="AC1358">
            <v>1</v>
          </cell>
          <cell r="AD1358">
            <v>1</v>
          </cell>
        </row>
        <row r="1359">
          <cell r="O1359">
            <v>136.58999999999654</v>
          </cell>
          <cell r="P1359">
            <v>136.59999999999653</v>
          </cell>
          <cell r="Q1359">
            <v>1.008</v>
          </cell>
          <cell r="R1359">
            <v>1.008</v>
          </cell>
          <cell r="S1359">
            <v>1.0159</v>
          </cell>
          <cell r="T1359">
            <v>1.0201</v>
          </cell>
          <cell r="U1359">
            <v>1.0207999999999999</v>
          </cell>
          <cell r="V1359">
            <v>1.0201</v>
          </cell>
          <cell r="W1359">
            <v>1.0201</v>
          </cell>
          <cell r="X1359">
            <v>1</v>
          </cell>
          <cell r="Y1359">
            <v>1</v>
          </cell>
          <cell r="Z1359">
            <v>1</v>
          </cell>
          <cell r="AA1359">
            <v>1</v>
          </cell>
          <cell r="AB1359">
            <v>1.0024999999999999</v>
          </cell>
          <cell r="AC1359">
            <v>1</v>
          </cell>
          <cell r="AD1359">
            <v>1</v>
          </cell>
        </row>
        <row r="1360">
          <cell r="O1360">
            <v>136.68999999999653</v>
          </cell>
          <cell r="P1360">
            <v>136.69999999999652</v>
          </cell>
          <cell r="Q1360">
            <v>1.0079</v>
          </cell>
          <cell r="R1360">
            <v>1.0079</v>
          </cell>
          <cell r="S1360">
            <v>1.0158</v>
          </cell>
          <cell r="T1360">
            <v>1.02</v>
          </cell>
          <cell r="U1360">
            <v>1.0206999999999999</v>
          </cell>
          <cell r="V1360">
            <v>1.02</v>
          </cell>
          <cell r="W1360">
            <v>1.02</v>
          </cell>
          <cell r="X1360">
            <v>1</v>
          </cell>
          <cell r="Y1360">
            <v>1</v>
          </cell>
          <cell r="Z1360">
            <v>1</v>
          </cell>
          <cell r="AA1360">
            <v>1</v>
          </cell>
          <cell r="AB1360">
            <v>1.0024999999999999</v>
          </cell>
          <cell r="AC1360">
            <v>1</v>
          </cell>
          <cell r="AD1360">
            <v>1</v>
          </cell>
        </row>
        <row r="1361">
          <cell r="O1361">
            <v>136.78999999999652</v>
          </cell>
          <cell r="P1361">
            <v>136.79999999999652</v>
          </cell>
          <cell r="Q1361">
            <v>1.0079</v>
          </cell>
          <cell r="R1361">
            <v>1.0079</v>
          </cell>
          <cell r="S1361">
            <v>1.0157</v>
          </cell>
          <cell r="T1361">
            <v>1.0199</v>
          </cell>
          <cell r="U1361">
            <v>1.0205</v>
          </cell>
          <cell r="V1361">
            <v>1.0199</v>
          </cell>
          <cell r="W1361">
            <v>1.0199</v>
          </cell>
          <cell r="X1361">
            <v>1</v>
          </cell>
          <cell r="Y1361">
            <v>1</v>
          </cell>
          <cell r="Z1361">
            <v>1</v>
          </cell>
          <cell r="AA1361">
            <v>1</v>
          </cell>
          <cell r="AB1361">
            <v>1.0024</v>
          </cell>
          <cell r="AC1361">
            <v>1</v>
          </cell>
          <cell r="AD1361">
            <v>1</v>
          </cell>
        </row>
        <row r="1362">
          <cell r="O1362">
            <v>136.88999999999652</v>
          </cell>
          <cell r="P1362">
            <v>136.89999999999651</v>
          </cell>
          <cell r="Q1362">
            <v>1.0078</v>
          </cell>
          <cell r="R1362">
            <v>1.0078</v>
          </cell>
          <cell r="S1362">
            <v>1.0156000000000001</v>
          </cell>
          <cell r="T1362">
            <v>1.0198</v>
          </cell>
          <cell r="U1362">
            <v>1.0204</v>
          </cell>
          <cell r="V1362">
            <v>1.0198</v>
          </cell>
          <cell r="W1362">
            <v>1.0198</v>
          </cell>
          <cell r="X1362">
            <v>1</v>
          </cell>
          <cell r="Y1362">
            <v>1</v>
          </cell>
          <cell r="Z1362">
            <v>1</v>
          </cell>
          <cell r="AA1362">
            <v>1</v>
          </cell>
          <cell r="AB1362">
            <v>1.0024</v>
          </cell>
          <cell r="AC1362">
            <v>1</v>
          </cell>
          <cell r="AD1362">
            <v>1</v>
          </cell>
        </row>
        <row r="1363">
          <cell r="O1363">
            <v>136.98999999999651</v>
          </cell>
          <cell r="P1363">
            <v>136.9999999999965</v>
          </cell>
          <cell r="Q1363">
            <v>1.0077</v>
          </cell>
          <cell r="R1363">
            <v>1.0077</v>
          </cell>
          <cell r="S1363">
            <v>1.0155000000000001</v>
          </cell>
          <cell r="T1363">
            <v>1.0196000000000001</v>
          </cell>
          <cell r="U1363">
            <v>1.0203</v>
          </cell>
          <cell r="V1363">
            <v>1.0196000000000001</v>
          </cell>
          <cell r="W1363">
            <v>1.0196000000000001</v>
          </cell>
          <cell r="X1363">
            <v>1</v>
          </cell>
          <cell r="Y1363">
            <v>1</v>
          </cell>
          <cell r="Z1363">
            <v>1</v>
          </cell>
          <cell r="AA1363">
            <v>1</v>
          </cell>
          <cell r="AB1363">
            <v>1.0023</v>
          </cell>
          <cell r="AC1363">
            <v>1</v>
          </cell>
          <cell r="AD1363">
            <v>1</v>
          </cell>
        </row>
        <row r="1364">
          <cell r="O1364">
            <v>137.08999999999651</v>
          </cell>
          <cell r="P1364">
            <v>137.0999999999965</v>
          </cell>
          <cell r="Q1364">
            <v>1.0076000000000001</v>
          </cell>
          <cell r="R1364">
            <v>1.0076000000000001</v>
          </cell>
          <cell r="S1364">
            <v>1.0154000000000001</v>
          </cell>
          <cell r="T1364">
            <v>1.0195000000000001</v>
          </cell>
          <cell r="U1364">
            <v>1.0202</v>
          </cell>
          <cell r="V1364">
            <v>1.0195000000000001</v>
          </cell>
          <cell r="W1364">
            <v>1.0195000000000001</v>
          </cell>
          <cell r="X1364">
            <v>1</v>
          </cell>
          <cell r="Y1364">
            <v>1</v>
          </cell>
          <cell r="Z1364">
            <v>1</v>
          </cell>
          <cell r="AA1364">
            <v>1</v>
          </cell>
          <cell r="AB1364">
            <v>1.0023</v>
          </cell>
          <cell r="AC1364">
            <v>1</v>
          </cell>
          <cell r="AD1364">
            <v>1</v>
          </cell>
        </row>
        <row r="1365">
          <cell r="O1365">
            <v>137.1899999999965</v>
          </cell>
          <cell r="P1365">
            <v>137.19999999999649</v>
          </cell>
          <cell r="Q1365">
            <v>1.0075000000000001</v>
          </cell>
          <cell r="R1365">
            <v>1.0075000000000001</v>
          </cell>
          <cell r="S1365">
            <v>1.0153000000000001</v>
          </cell>
          <cell r="T1365">
            <v>1.0194000000000001</v>
          </cell>
          <cell r="U1365">
            <v>1.02</v>
          </cell>
          <cell r="V1365">
            <v>1.0194000000000001</v>
          </cell>
          <cell r="W1365">
            <v>1.0194000000000001</v>
          </cell>
          <cell r="X1365">
            <v>1</v>
          </cell>
          <cell r="Y1365">
            <v>1</v>
          </cell>
          <cell r="Z1365">
            <v>1</v>
          </cell>
          <cell r="AA1365">
            <v>1</v>
          </cell>
          <cell r="AB1365">
            <v>1.0023</v>
          </cell>
          <cell r="AC1365">
            <v>1</v>
          </cell>
          <cell r="AD1365">
            <v>1</v>
          </cell>
        </row>
        <row r="1366">
          <cell r="O1366">
            <v>137.2899999999965</v>
          </cell>
          <cell r="P1366">
            <v>137.29999999999649</v>
          </cell>
          <cell r="Q1366">
            <v>1.0075000000000001</v>
          </cell>
          <cell r="R1366">
            <v>1.0075000000000001</v>
          </cell>
          <cell r="S1366">
            <v>1.0152000000000001</v>
          </cell>
          <cell r="T1366">
            <v>1.0193000000000001</v>
          </cell>
          <cell r="U1366">
            <v>1.0199</v>
          </cell>
          <cell r="V1366">
            <v>1.0193000000000001</v>
          </cell>
          <cell r="W1366">
            <v>1.0193000000000001</v>
          </cell>
          <cell r="X1366">
            <v>1</v>
          </cell>
          <cell r="Y1366">
            <v>1</v>
          </cell>
          <cell r="Z1366">
            <v>1</v>
          </cell>
          <cell r="AA1366">
            <v>1</v>
          </cell>
          <cell r="AB1366">
            <v>1.0022</v>
          </cell>
          <cell r="AC1366">
            <v>1</v>
          </cell>
          <cell r="AD1366">
            <v>1</v>
          </cell>
        </row>
        <row r="1367">
          <cell r="O1367">
            <v>137.38999999999649</v>
          </cell>
          <cell r="P1367">
            <v>137.39999999999648</v>
          </cell>
          <cell r="Q1367">
            <v>1.0074000000000001</v>
          </cell>
          <cell r="R1367">
            <v>1.0074000000000001</v>
          </cell>
          <cell r="S1367">
            <v>1.0149999999999999</v>
          </cell>
          <cell r="T1367">
            <v>1.0192000000000001</v>
          </cell>
          <cell r="U1367">
            <v>1.0198</v>
          </cell>
          <cell r="V1367">
            <v>1.0192000000000001</v>
          </cell>
          <cell r="W1367">
            <v>1.0192000000000001</v>
          </cell>
          <cell r="X1367">
            <v>1</v>
          </cell>
          <cell r="Y1367">
            <v>1</v>
          </cell>
          <cell r="Z1367">
            <v>1</v>
          </cell>
          <cell r="AA1367">
            <v>1</v>
          </cell>
          <cell r="AB1367">
            <v>1.0022</v>
          </cell>
          <cell r="AC1367">
            <v>1</v>
          </cell>
          <cell r="AD1367">
            <v>1</v>
          </cell>
        </row>
        <row r="1368">
          <cell r="O1368">
            <v>137.48999999999648</v>
          </cell>
          <cell r="P1368">
            <v>137.49999999999648</v>
          </cell>
          <cell r="Q1368">
            <v>1.0073000000000001</v>
          </cell>
          <cell r="R1368">
            <v>1.0073000000000001</v>
          </cell>
          <cell r="S1368">
            <v>1.0148999999999999</v>
          </cell>
          <cell r="T1368">
            <v>1.0189999999999999</v>
          </cell>
          <cell r="U1368">
            <v>1.0197000000000001</v>
          </cell>
          <cell r="V1368">
            <v>1.0189999999999999</v>
          </cell>
          <cell r="W1368">
            <v>1.0189999999999999</v>
          </cell>
          <cell r="X1368">
            <v>1</v>
          </cell>
          <cell r="Y1368">
            <v>1</v>
          </cell>
          <cell r="Z1368">
            <v>1</v>
          </cell>
          <cell r="AA1368">
            <v>1</v>
          </cell>
          <cell r="AB1368">
            <v>1.0021</v>
          </cell>
          <cell r="AC1368">
            <v>1</v>
          </cell>
          <cell r="AD1368">
            <v>1</v>
          </cell>
        </row>
        <row r="1369">
          <cell r="O1369">
            <v>137.58999999999648</v>
          </cell>
          <cell r="P1369">
            <v>137.59999999999647</v>
          </cell>
          <cell r="Q1369">
            <v>1.0072000000000001</v>
          </cell>
          <cell r="R1369">
            <v>1.0072000000000001</v>
          </cell>
          <cell r="S1369">
            <v>1.0147999999999999</v>
          </cell>
          <cell r="T1369">
            <v>1.0188999999999999</v>
          </cell>
          <cell r="U1369">
            <v>1.0196000000000001</v>
          </cell>
          <cell r="V1369">
            <v>1.0188999999999999</v>
          </cell>
          <cell r="W1369">
            <v>1.0188999999999999</v>
          </cell>
          <cell r="X1369">
            <v>1</v>
          </cell>
          <cell r="Y1369">
            <v>1</v>
          </cell>
          <cell r="Z1369">
            <v>1</v>
          </cell>
          <cell r="AA1369">
            <v>1</v>
          </cell>
          <cell r="AB1369">
            <v>1.0021</v>
          </cell>
          <cell r="AC1369">
            <v>1</v>
          </cell>
          <cell r="AD1369">
            <v>1</v>
          </cell>
        </row>
        <row r="1370">
          <cell r="O1370">
            <v>137.68999999999647</v>
          </cell>
          <cell r="P1370">
            <v>137.69999999999646</v>
          </cell>
          <cell r="Q1370">
            <v>1.0071000000000001</v>
          </cell>
          <cell r="R1370">
            <v>1.0071000000000001</v>
          </cell>
          <cell r="S1370">
            <v>1.0146999999999999</v>
          </cell>
          <cell r="T1370">
            <v>1.0187999999999999</v>
          </cell>
          <cell r="U1370">
            <v>1.0194000000000001</v>
          </cell>
          <cell r="V1370">
            <v>1.0187999999999999</v>
          </cell>
          <cell r="W1370">
            <v>1.0187999999999999</v>
          </cell>
          <cell r="X1370">
            <v>1</v>
          </cell>
          <cell r="Y1370">
            <v>1</v>
          </cell>
          <cell r="Z1370">
            <v>1</v>
          </cell>
          <cell r="AA1370">
            <v>1</v>
          </cell>
          <cell r="AB1370">
            <v>1.002</v>
          </cell>
          <cell r="AC1370">
            <v>1</v>
          </cell>
          <cell r="AD1370">
            <v>1</v>
          </cell>
        </row>
        <row r="1371">
          <cell r="O1371">
            <v>137.78999999999647</v>
          </cell>
          <cell r="P1371">
            <v>137.79999999999646</v>
          </cell>
          <cell r="Q1371">
            <v>1.0071000000000001</v>
          </cell>
          <cell r="R1371">
            <v>1.0071000000000001</v>
          </cell>
          <cell r="S1371">
            <v>1.0145999999999999</v>
          </cell>
          <cell r="T1371">
            <v>1.0186999999999999</v>
          </cell>
          <cell r="U1371">
            <v>1.0193000000000001</v>
          </cell>
          <cell r="V1371">
            <v>1.0186999999999999</v>
          </cell>
          <cell r="W1371">
            <v>1.0186999999999999</v>
          </cell>
          <cell r="X1371">
            <v>1</v>
          </cell>
          <cell r="Y1371">
            <v>1</v>
          </cell>
          <cell r="Z1371">
            <v>1</v>
          </cell>
          <cell r="AA1371">
            <v>1</v>
          </cell>
          <cell r="AB1371">
            <v>1.002</v>
          </cell>
          <cell r="AC1371">
            <v>1</v>
          </cell>
          <cell r="AD1371">
            <v>1</v>
          </cell>
        </row>
        <row r="1372">
          <cell r="O1372">
            <v>137.88999999999646</v>
          </cell>
          <cell r="P1372">
            <v>137.89999999999645</v>
          </cell>
          <cell r="Q1372">
            <v>1.0069999999999999</v>
          </cell>
          <cell r="R1372">
            <v>1.0069999999999999</v>
          </cell>
          <cell r="S1372">
            <v>1.0145</v>
          </cell>
          <cell r="T1372">
            <v>1.0185999999999999</v>
          </cell>
          <cell r="U1372">
            <v>1.0192000000000001</v>
          </cell>
          <cell r="V1372">
            <v>1.0185999999999999</v>
          </cell>
          <cell r="W1372">
            <v>1.0185999999999999</v>
          </cell>
          <cell r="X1372">
            <v>1</v>
          </cell>
          <cell r="Y1372">
            <v>1</v>
          </cell>
          <cell r="Z1372">
            <v>1</v>
          </cell>
          <cell r="AA1372">
            <v>1</v>
          </cell>
          <cell r="AB1372">
            <v>1.002</v>
          </cell>
          <cell r="AC1372">
            <v>1</v>
          </cell>
          <cell r="AD1372">
            <v>1</v>
          </cell>
        </row>
        <row r="1373">
          <cell r="O1373">
            <v>137.98999999999646</v>
          </cell>
          <cell r="P1373">
            <v>137.99999999999645</v>
          </cell>
          <cell r="Q1373">
            <v>1.0068999999999999</v>
          </cell>
          <cell r="R1373">
            <v>1.0068999999999999</v>
          </cell>
          <cell r="S1373">
            <v>1.0144</v>
          </cell>
          <cell r="T1373">
            <v>1.0184</v>
          </cell>
          <cell r="U1373">
            <v>1.0190999999999999</v>
          </cell>
          <cell r="V1373">
            <v>1.0184</v>
          </cell>
          <cell r="W1373">
            <v>1.0184</v>
          </cell>
          <cell r="X1373">
            <v>1</v>
          </cell>
          <cell r="Y1373">
            <v>1</v>
          </cell>
          <cell r="Z1373">
            <v>1</v>
          </cell>
          <cell r="AA1373">
            <v>1</v>
          </cell>
          <cell r="AB1373">
            <v>1.0019</v>
          </cell>
          <cell r="AC1373">
            <v>1</v>
          </cell>
          <cell r="AD1373">
            <v>1</v>
          </cell>
        </row>
        <row r="1374">
          <cell r="O1374">
            <v>138.08999999999645</v>
          </cell>
          <cell r="P1374">
            <v>138.09999999999644</v>
          </cell>
          <cell r="Q1374">
            <v>1.0067999999999999</v>
          </cell>
          <cell r="R1374">
            <v>1.0067999999999999</v>
          </cell>
          <cell r="S1374">
            <v>1.0143</v>
          </cell>
          <cell r="T1374">
            <v>1.0183</v>
          </cell>
          <cell r="U1374">
            <v>1.0189999999999999</v>
          </cell>
          <cell r="V1374">
            <v>1.0183</v>
          </cell>
          <cell r="W1374">
            <v>1.0183</v>
          </cell>
          <cell r="X1374">
            <v>1</v>
          </cell>
          <cell r="Y1374">
            <v>1</v>
          </cell>
          <cell r="Z1374">
            <v>1</v>
          </cell>
          <cell r="AA1374">
            <v>1</v>
          </cell>
          <cell r="AB1374">
            <v>1.0019</v>
          </cell>
          <cell r="AC1374">
            <v>1</v>
          </cell>
          <cell r="AD1374">
            <v>1</v>
          </cell>
        </row>
        <row r="1375">
          <cell r="O1375">
            <v>138.18999999999645</v>
          </cell>
          <cell r="P1375">
            <v>138.19999999999644</v>
          </cell>
          <cell r="Q1375">
            <v>1.0066999999999999</v>
          </cell>
          <cell r="R1375">
            <v>1.0066999999999999</v>
          </cell>
          <cell r="S1375">
            <v>1.0142</v>
          </cell>
          <cell r="T1375">
            <v>1.0182</v>
          </cell>
          <cell r="U1375">
            <v>1.0187999999999999</v>
          </cell>
          <cell r="V1375">
            <v>1.0182</v>
          </cell>
          <cell r="W1375">
            <v>1.0182</v>
          </cell>
          <cell r="X1375">
            <v>1</v>
          </cell>
          <cell r="Y1375">
            <v>1</v>
          </cell>
          <cell r="Z1375">
            <v>1</v>
          </cell>
          <cell r="AA1375">
            <v>1</v>
          </cell>
          <cell r="AB1375">
            <v>1.0018</v>
          </cell>
          <cell r="AC1375">
            <v>1</v>
          </cell>
          <cell r="AD1375">
            <v>1</v>
          </cell>
        </row>
        <row r="1376">
          <cell r="O1376">
            <v>138.28999999999644</v>
          </cell>
          <cell r="P1376">
            <v>138.29999999999643</v>
          </cell>
          <cell r="Q1376">
            <v>1.0066999999999999</v>
          </cell>
          <cell r="R1376">
            <v>1.0066999999999999</v>
          </cell>
          <cell r="S1376">
            <v>1.0141</v>
          </cell>
          <cell r="T1376">
            <v>1.0181</v>
          </cell>
          <cell r="U1376">
            <v>1.0186999999999999</v>
          </cell>
          <cell r="V1376">
            <v>1.0181</v>
          </cell>
          <cell r="W1376">
            <v>1.0181</v>
          </cell>
          <cell r="X1376">
            <v>1</v>
          </cell>
          <cell r="Y1376">
            <v>1</v>
          </cell>
          <cell r="Z1376">
            <v>1</v>
          </cell>
          <cell r="AA1376">
            <v>1</v>
          </cell>
          <cell r="AB1376">
            <v>1.0018</v>
          </cell>
          <cell r="AC1376">
            <v>1</v>
          </cell>
          <cell r="AD1376">
            <v>1</v>
          </cell>
        </row>
        <row r="1377">
          <cell r="O1377">
            <v>138.38999999999643</v>
          </cell>
          <cell r="P1377">
            <v>138.39999999999642</v>
          </cell>
          <cell r="Q1377">
            <v>1.0065999999999999</v>
          </cell>
          <cell r="R1377">
            <v>1.0065999999999999</v>
          </cell>
          <cell r="S1377">
            <v>1.014</v>
          </cell>
          <cell r="T1377">
            <v>1.018</v>
          </cell>
          <cell r="U1377">
            <v>1.0185999999999999</v>
          </cell>
          <cell r="V1377">
            <v>1.018</v>
          </cell>
          <cell r="W1377">
            <v>1.018</v>
          </cell>
          <cell r="X1377">
            <v>1</v>
          </cell>
          <cell r="Y1377">
            <v>1</v>
          </cell>
          <cell r="Z1377">
            <v>1</v>
          </cell>
          <cell r="AA1377">
            <v>1</v>
          </cell>
          <cell r="AB1377">
            <v>1.0018</v>
          </cell>
          <cell r="AC1377">
            <v>1</v>
          </cell>
          <cell r="AD1377">
            <v>1</v>
          </cell>
        </row>
        <row r="1378">
          <cell r="O1378">
            <v>138.48999999999643</v>
          </cell>
          <cell r="P1378">
            <v>138.49999999999642</v>
          </cell>
          <cell r="Q1378">
            <v>1.0065</v>
          </cell>
          <cell r="R1378">
            <v>1.0065</v>
          </cell>
          <cell r="S1378">
            <v>1.0139</v>
          </cell>
          <cell r="T1378">
            <v>1.0179</v>
          </cell>
          <cell r="U1378">
            <v>1.0185</v>
          </cell>
          <cell r="V1378">
            <v>1.0179</v>
          </cell>
          <cell r="W1378">
            <v>1.0179</v>
          </cell>
          <cell r="X1378">
            <v>1</v>
          </cell>
          <cell r="Y1378">
            <v>1</v>
          </cell>
          <cell r="Z1378">
            <v>1</v>
          </cell>
          <cell r="AA1378">
            <v>1</v>
          </cell>
          <cell r="AB1378">
            <v>1.0017</v>
          </cell>
          <cell r="AC1378">
            <v>1</v>
          </cell>
          <cell r="AD1378">
            <v>1</v>
          </cell>
        </row>
        <row r="1379">
          <cell r="O1379">
            <v>138.58999999999642</v>
          </cell>
          <cell r="P1379">
            <v>138.59999999999641</v>
          </cell>
          <cell r="Q1379">
            <v>1.0064</v>
          </cell>
          <cell r="R1379">
            <v>1.0064</v>
          </cell>
          <cell r="S1379">
            <v>1.0138</v>
          </cell>
          <cell r="T1379">
            <v>1.0178</v>
          </cell>
          <cell r="U1379">
            <v>1.0184</v>
          </cell>
          <cell r="V1379">
            <v>1.0178</v>
          </cell>
          <cell r="W1379">
            <v>1.0178</v>
          </cell>
          <cell r="X1379">
            <v>1</v>
          </cell>
          <cell r="Y1379">
            <v>1</v>
          </cell>
          <cell r="Z1379">
            <v>1</v>
          </cell>
          <cell r="AA1379">
            <v>1</v>
          </cell>
          <cell r="AB1379">
            <v>1.0017</v>
          </cell>
          <cell r="AC1379">
            <v>1</v>
          </cell>
          <cell r="AD1379">
            <v>1</v>
          </cell>
        </row>
        <row r="1380">
          <cell r="O1380">
            <v>138.68999999999642</v>
          </cell>
          <cell r="P1380">
            <v>138.69999999999641</v>
          </cell>
          <cell r="Q1380">
            <v>1.0064</v>
          </cell>
          <cell r="R1380">
            <v>1.0064</v>
          </cell>
          <cell r="S1380">
            <v>1.0137</v>
          </cell>
          <cell r="T1380">
            <v>1.0176000000000001</v>
          </cell>
          <cell r="U1380">
            <v>1.0183</v>
          </cell>
          <cell r="V1380">
            <v>1.0176000000000001</v>
          </cell>
          <cell r="W1380">
            <v>1.0176000000000001</v>
          </cell>
          <cell r="X1380">
            <v>1</v>
          </cell>
          <cell r="Y1380">
            <v>1</v>
          </cell>
          <cell r="Z1380">
            <v>1</v>
          </cell>
          <cell r="AA1380">
            <v>1</v>
          </cell>
          <cell r="AB1380">
            <v>1.0017</v>
          </cell>
          <cell r="AC1380">
            <v>1</v>
          </cell>
          <cell r="AD1380">
            <v>1</v>
          </cell>
        </row>
        <row r="1381">
          <cell r="O1381">
            <v>138.78999999999641</v>
          </cell>
          <cell r="P1381">
            <v>138.7999999999964</v>
          </cell>
          <cell r="Q1381">
            <v>1.0063</v>
          </cell>
          <cell r="R1381">
            <v>1.0063</v>
          </cell>
          <cell r="S1381">
            <v>1.0136000000000001</v>
          </cell>
          <cell r="T1381">
            <v>1.0175000000000001</v>
          </cell>
          <cell r="U1381">
            <v>1.0181</v>
          </cell>
          <cell r="V1381">
            <v>1.0175000000000001</v>
          </cell>
          <cell r="W1381">
            <v>1.0175000000000001</v>
          </cell>
          <cell r="X1381">
            <v>1</v>
          </cell>
          <cell r="Y1381">
            <v>1</v>
          </cell>
          <cell r="Z1381">
            <v>1</v>
          </cell>
          <cell r="AA1381">
            <v>1</v>
          </cell>
          <cell r="AB1381">
            <v>1.0016</v>
          </cell>
          <cell r="AC1381">
            <v>1</v>
          </cell>
          <cell r="AD1381">
            <v>1</v>
          </cell>
        </row>
        <row r="1382">
          <cell r="O1382">
            <v>138.88999999999641</v>
          </cell>
          <cell r="P1382">
            <v>138.8999999999964</v>
          </cell>
          <cell r="Q1382">
            <v>1.0062</v>
          </cell>
          <cell r="R1382">
            <v>1.0062</v>
          </cell>
          <cell r="S1382">
            <v>1.0135000000000001</v>
          </cell>
          <cell r="T1382">
            <v>1.0174000000000001</v>
          </cell>
          <cell r="U1382">
            <v>1.018</v>
          </cell>
          <cell r="V1382">
            <v>1.0174000000000001</v>
          </cell>
          <cell r="W1382">
            <v>1.0174000000000001</v>
          </cell>
          <cell r="X1382">
            <v>1</v>
          </cell>
          <cell r="Y1382">
            <v>1</v>
          </cell>
          <cell r="Z1382">
            <v>1</v>
          </cell>
          <cell r="AA1382">
            <v>1</v>
          </cell>
          <cell r="AB1382">
            <v>1.0016</v>
          </cell>
          <cell r="AC1382">
            <v>1</v>
          </cell>
          <cell r="AD1382">
            <v>1</v>
          </cell>
        </row>
        <row r="1383">
          <cell r="O1383">
            <v>138.9899999999964</v>
          </cell>
          <cell r="P1383">
            <v>138.99999999999639</v>
          </cell>
          <cell r="Q1383">
            <v>1.0062</v>
          </cell>
          <cell r="R1383">
            <v>1.0062</v>
          </cell>
          <cell r="S1383">
            <v>1.0134000000000001</v>
          </cell>
          <cell r="T1383">
            <v>1.0173000000000001</v>
          </cell>
          <cell r="U1383">
            <v>1.0179</v>
          </cell>
          <cell r="V1383">
            <v>1.0173000000000001</v>
          </cell>
          <cell r="W1383">
            <v>1.0173000000000001</v>
          </cell>
          <cell r="X1383">
            <v>1</v>
          </cell>
          <cell r="Y1383">
            <v>1</v>
          </cell>
          <cell r="Z1383">
            <v>1</v>
          </cell>
          <cell r="AA1383">
            <v>1</v>
          </cell>
          <cell r="AB1383">
            <v>1.0015000000000001</v>
          </cell>
          <cell r="AC1383">
            <v>1</v>
          </cell>
          <cell r="AD1383">
            <v>1</v>
          </cell>
        </row>
        <row r="1384">
          <cell r="O1384">
            <v>139.08999999999639</v>
          </cell>
          <cell r="P1384">
            <v>139.09999999999638</v>
          </cell>
          <cell r="Q1384">
            <v>1.0061</v>
          </cell>
          <cell r="R1384">
            <v>1.0061</v>
          </cell>
          <cell r="S1384">
            <v>1.0133000000000001</v>
          </cell>
          <cell r="T1384">
            <v>1.0172000000000001</v>
          </cell>
          <cell r="U1384">
            <v>1.0178</v>
          </cell>
          <cell r="V1384">
            <v>1.0172000000000001</v>
          </cell>
          <cell r="W1384">
            <v>1.0172000000000001</v>
          </cell>
          <cell r="X1384">
            <v>1</v>
          </cell>
          <cell r="Y1384">
            <v>1</v>
          </cell>
          <cell r="Z1384">
            <v>1</v>
          </cell>
          <cell r="AA1384">
            <v>1</v>
          </cell>
          <cell r="AB1384">
            <v>1.0015000000000001</v>
          </cell>
          <cell r="AC1384">
            <v>1</v>
          </cell>
          <cell r="AD1384">
            <v>1</v>
          </cell>
        </row>
        <row r="1385">
          <cell r="O1385">
            <v>139.18999999999639</v>
          </cell>
          <cell r="P1385">
            <v>139.19999999999638</v>
          </cell>
          <cell r="Q1385">
            <v>1.006</v>
          </cell>
          <cell r="R1385">
            <v>1.006</v>
          </cell>
          <cell r="S1385">
            <v>1.0130999999999999</v>
          </cell>
          <cell r="T1385">
            <v>1.0170999999999999</v>
          </cell>
          <cell r="U1385">
            <v>1.0177</v>
          </cell>
          <cell r="V1385">
            <v>1.0170999999999999</v>
          </cell>
          <cell r="W1385">
            <v>1.0170999999999999</v>
          </cell>
          <cell r="X1385">
            <v>1</v>
          </cell>
          <cell r="Y1385">
            <v>1</v>
          </cell>
          <cell r="Z1385">
            <v>1</v>
          </cell>
          <cell r="AA1385">
            <v>1</v>
          </cell>
          <cell r="AB1385">
            <v>1.0015000000000001</v>
          </cell>
          <cell r="AC1385">
            <v>1</v>
          </cell>
          <cell r="AD1385">
            <v>1</v>
          </cell>
        </row>
        <row r="1386">
          <cell r="O1386">
            <v>139.28999999999638</v>
          </cell>
          <cell r="P1386">
            <v>139.29999999999637</v>
          </cell>
          <cell r="Q1386">
            <v>1.0059</v>
          </cell>
          <cell r="R1386">
            <v>1.0059</v>
          </cell>
          <cell r="S1386">
            <v>1.0129999999999999</v>
          </cell>
          <cell r="T1386">
            <v>1.0169999999999999</v>
          </cell>
          <cell r="U1386">
            <v>1.0176000000000001</v>
          </cell>
          <cell r="V1386">
            <v>1.0169999999999999</v>
          </cell>
          <cell r="W1386">
            <v>1.0169999999999999</v>
          </cell>
          <cell r="X1386">
            <v>1</v>
          </cell>
          <cell r="Y1386">
            <v>1</v>
          </cell>
          <cell r="Z1386">
            <v>1</v>
          </cell>
          <cell r="AA1386">
            <v>1</v>
          </cell>
          <cell r="AB1386">
            <v>1.0014000000000001</v>
          </cell>
          <cell r="AC1386">
            <v>1</v>
          </cell>
          <cell r="AD1386">
            <v>1</v>
          </cell>
        </row>
        <row r="1387">
          <cell r="O1387">
            <v>139.38999999999638</v>
          </cell>
          <cell r="P1387">
            <v>139.39999999999637</v>
          </cell>
          <cell r="Q1387">
            <v>1.0059</v>
          </cell>
          <cell r="R1387">
            <v>1.0059</v>
          </cell>
          <cell r="S1387">
            <v>1.0128999999999999</v>
          </cell>
          <cell r="T1387">
            <v>1.0168999999999999</v>
          </cell>
          <cell r="U1387">
            <v>1.0175000000000001</v>
          </cell>
          <cell r="V1387">
            <v>1.0168999999999999</v>
          </cell>
          <cell r="W1387">
            <v>1.0168999999999999</v>
          </cell>
          <cell r="X1387">
            <v>1</v>
          </cell>
          <cell r="Y1387">
            <v>1</v>
          </cell>
          <cell r="Z1387">
            <v>1</v>
          </cell>
          <cell r="AA1387">
            <v>1</v>
          </cell>
          <cell r="AB1387">
            <v>1.0014000000000001</v>
          </cell>
          <cell r="AC1387">
            <v>1</v>
          </cell>
          <cell r="AD1387">
            <v>1</v>
          </cell>
        </row>
        <row r="1388">
          <cell r="O1388">
            <v>139.48999999999637</v>
          </cell>
          <cell r="P1388">
            <v>139.49999999999636</v>
          </cell>
          <cell r="Q1388">
            <v>1.0058</v>
          </cell>
          <cell r="R1388">
            <v>1.0058</v>
          </cell>
          <cell r="S1388">
            <v>1.0127999999999999</v>
          </cell>
          <cell r="T1388">
            <v>1.0166999999999999</v>
          </cell>
          <cell r="U1388">
            <v>1.0173000000000001</v>
          </cell>
          <cell r="V1388">
            <v>1.0166999999999999</v>
          </cell>
          <cell r="W1388">
            <v>1.0166999999999999</v>
          </cell>
          <cell r="X1388">
            <v>1</v>
          </cell>
          <cell r="Y1388">
            <v>1</v>
          </cell>
          <cell r="Z1388">
            <v>1</v>
          </cell>
          <cell r="AA1388">
            <v>1</v>
          </cell>
          <cell r="AB1388">
            <v>1.0014000000000001</v>
          </cell>
          <cell r="AC1388">
            <v>1</v>
          </cell>
          <cell r="AD1388">
            <v>1</v>
          </cell>
        </row>
        <row r="1389">
          <cell r="O1389">
            <v>139.58999999999637</v>
          </cell>
          <cell r="P1389">
            <v>139.59999999999636</v>
          </cell>
          <cell r="Q1389">
            <v>1.0057</v>
          </cell>
          <cell r="R1389">
            <v>1.0057</v>
          </cell>
          <cell r="S1389">
            <v>1.0126999999999999</v>
          </cell>
          <cell r="T1389">
            <v>1.0165999999999999</v>
          </cell>
          <cell r="U1389">
            <v>1.0172000000000001</v>
          </cell>
          <cell r="V1389">
            <v>1.0165999999999999</v>
          </cell>
          <cell r="W1389">
            <v>1.0165999999999999</v>
          </cell>
          <cell r="X1389">
            <v>1</v>
          </cell>
          <cell r="Y1389">
            <v>1</v>
          </cell>
          <cell r="Z1389">
            <v>1</v>
          </cell>
          <cell r="AA1389">
            <v>1</v>
          </cell>
          <cell r="AB1389">
            <v>1.0013000000000001</v>
          </cell>
          <cell r="AC1389">
            <v>1</v>
          </cell>
          <cell r="AD1389">
            <v>1</v>
          </cell>
        </row>
        <row r="1390">
          <cell r="O1390">
            <v>139.68999999999636</v>
          </cell>
          <cell r="P1390">
            <v>139.69999999999635</v>
          </cell>
          <cell r="Q1390">
            <v>1.0057</v>
          </cell>
          <cell r="R1390">
            <v>1.0057</v>
          </cell>
          <cell r="S1390">
            <v>1.0126999999999999</v>
          </cell>
          <cell r="T1390">
            <v>1.0165</v>
          </cell>
          <cell r="U1390">
            <v>1.0170999999999999</v>
          </cell>
          <cell r="V1390">
            <v>1.0165</v>
          </cell>
          <cell r="W1390">
            <v>1.0165</v>
          </cell>
          <cell r="X1390">
            <v>1</v>
          </cell>
          <cell r="Y1390">
            <v>1</v>
          </cell>
          <cell r="Z1390">
            <v>1</v>
          </cell>
          <cell r="AA1390">
            <v>1</v>
          </cell>
          <cell r="AB1390">
            <v>1.0013000000000001</v>
          </cell>
          <cell r="AC1390">
            <v>1</v>
          </cell>
          <cell r="AD1390">
            <v>1</v>
          </cell>
        </row>
        <row r="1391">
          <cell r="O1391">
            <v>139.78999999999635</v>
          </cell>
          <cell r="P1391">
            <v>139.79999999999634</v>
          </cell>
          <cell r="Q1391">
            <v>1.0056</v>
          </cell>
          <cell r="R1391">
            <v>1.0056</v>
          </cell>
          <cell r="S1391">
            <v>1.0125999999999999</v>
          </cell>
          <cell r="T1391">
            <v>1.0164</v>
          </cell>
          <cell r="U1391">
            <v>1.0169999999999999</v>
          </cell>
          <cell r="V1391">
            <v>1.0164</v>
          </cell>
          <cell r="W1391">
            <v>1.0164</v>
          </cell>
          <cell r="X1391">
            <v>1</v>
          </cell>
          <cell r="Y1391">
            <v>1</v>
          </cell>
          <cell r="Z1391">
            <v>1</v>
          </cell>
          <cell r="AA1391">
            <v>1</v>
          </cell>
          <cell r="AB1391">
            <v>1.0013000000000001</v>
          </cell>
          <cell r="AC1391">
            <v>1</v>
          </cell>
          <cell r="AD1391">
            <v>1</v>
          </cell>
        </row>
        <row r="1392">
          <cell r="O1392">
            <v>139.88999999999635</v>
          </cell>
          <cell r="P1392">
            <v>139.89999999999634</v>
          </cell>
          <cell r="Q1392">
            <v>1.0055000000000001</v>
          </cell>
          <cell r="R1392">
            <v>1.0055000000000001</v>
          </cell>
          <cell r="S1392">
            <v>1.0125</v>
          </cell>
          <cell r="T1392">
            <v>1.0163</v>
          </cell>
          <cell r="U1392">
            <v>1.0168999999999999</v>
          </cell>
          <cell r="V1392">
            <v>1.0163</v>
          </cell>
          <cell r="W1392">
            <v>1.0163</v>
          </cell>
          <cell r="X1392">
            <v>1</v>
          </cell>
          <cell r="Y1392">
            <v>1</v>
          </cell>
          <cell r="Z1392">
            <v>1</v>
          </cell>
          <cell r="AA1392">
            <v>1</v>
          </cell>
          <cell r="AB1392">
            <v>1.0012000000000001</v>
          </cell>
          <cell r="AC1392">
            <v>1</v>
          </cell>
          <cell r="AD1392">
            <v>1</v>
          </cell>
        </row>
        <row r="1393">
          <cell r="O1393">
            <v>139.98999999999634</v>
          </cell>
          <cell r="P1393">
            <v>139.99999999999633</v>
          </cell>
          <cell r="Q1393">
            <v>1.0055000000000001</v>
          </cell>
          <cell r="R1393">
            <v>1.0055000000000001</v>
          </cell>
          <cell r="S1393">
            <v>1.0124</v>
          </cell>
          <cell r="T1393">
            <v>1.0162</v>
          </cell>
          <cell r="U1393">
            <v>1.0167999999999999</v>
          </cell>
          <cell r="V1393">
            <v>1.0162</v>
          </cell>
          <cell r="W1393">
            <v>1.0162</v>
          </cell>
          <cell r="X1393">
            <v>1</v>
          </cell>
          <cell r="Y1393">
            <v>1</v>
          </cell>
          <cell r="Z1393">
            <v>1</v>
          </cell>
          <cell r="AA1393">
            <v>1</v>
          </cell>
          <cell r="AB1393">
            <v>1.0012000000000001</v>
          </cell>
          <cell r="AC1393">
            <v>1</v>
          </cell>
          <cell r="AD1393">
            <v>1</v>
          </cell>
        </row>
        <row r="1394">
          <cell r="O1394">
            <v>140.08999999999634</v>
          </cell>
          <cell r="P1394">
            <v>140.09999999999633</v>
          </cell>
          <cell r="Q1394">
            <v>1.0054000000000001</v>
          </cell>
          <cell r="R1394">
            <v>1.0054000000000001</v>
          </cell>
          <cell r="S1394">
            <v>1.0123</v>
          </cell>
          <cell r="T1394">
            <v>1.0161</v>
          </cell>
          <cell r="U1394">
            <v>1.0166999999999999</v>
          </cell>
          <cell r="V1394">
            <v>1.0161</v>
          </cell>
          <cell r="W1394">
            <v>1.0161</v>
          </cell>
          <cell r="X1394">
            <v>1</v>
          </cell>
          <cell r="Y1394">
            <v>1</v>
          </cell>
          <cell r="Z1394">
            <v>1</v>
          </cell>
          <cell r="AA1394">
            <v>1</v>
          </cell>
          <cell r="AB1394">
            <v>1.0012000000000001</v>
          </cell>
          <cell r="AC1394">
            <v>1</v>
          </cell>
          <cell r="AD1394">
            <v>1</v>
          </cell>
        </row>
        <row r="1395">
          <cell r="O1395">
            <v>140.18999999999633</v>
          </cell>
          <cell r="P1395">
            <v>140.19999999999632</v>
          </cell>
          <cell r="Q1395">
            <v>1.0053000000000001</v>
          </cell>
          <cell r="R1395">
            <v>1.0053000000000001</v>
          </cell>
          <cell r="S1395">
            <v>1.0122</v>
          </cell>
          <cell r="T1395">
            <v>1.016</v>
          </cell>
          <cell r="U1395">
            <v>1.0165999999999999</v>
          </cell>
          <cell r="V1395">
            <v>1.016</v>
          </cell>
          <cell r="W1395">
            <v>1.016</v>
          </cell>
          <cell r="X1395">
            <v>1</v>
          </cell>
          <cell r="Y1395">
            <v>1</v>
          </cell>
          <cell r="Z1395">
            <v>1</v>
          </cell>
          <cell r="AA1395">
            <v>1</v>
          </cell>
          <cell r="AB1395">
            <v>1.0012000000000001</v>
          </cell>
          <cell r="AC1395">
            <v>1</v>
          </cell>
          <cell r="AD1395">
            <v>1</v>
          </cell>
        </row>
        <row r="1396">
          <cell r="O1396">
            <v>140.28999999999633</v>
          </cell>
          <cell r="P1396">
            <v>140.29999999999632</v>
          </cell>
          <cell r="Q1396">
            <v>1.0053000000000001</v>
          </cell>
          <cell r="R1396">
            <v>1.0053000000000001</v>
          </cell>
          <cell r="S1396">
            <v>1.0121</v>
          </cell>
          <cell r="T1396">
            <v>1.0159</v>
          </cell>
          <cell r="U1396">
            <v>1.0165</v>
          </cell>
          <cell r="V1396">
            <v>1.0159</v>
          </cell>
          <cell r="W1396">
            <v>1.0159</v>
          </cell>
          <cell r="X1396">
            <v>1</v>
          </cell>
          <cell r="Y1396">
            <v>1</v>
          </cell>
          <cell r="Z1396">
            <v>1</v>
          </cell>
          <cell r="AA1396">
            <v>1</v>
          </cell>
          <cell r="AB1396">
            <v>1.0011000000000001</v>
          </cell>
          <cell r="AC1396">
            <v>1</v>
          </cell>
          <cell r="AD1396">
            <v>1</v>
          </cell>
        </row>
        <row r="1397">
          <cell r="O1397">
            <v>140.38999999999632</v>
          </cell>
          <cell r="P1397">
            <v>140.39999999999631</v>
          </cell>
          <cell r="Q1397">
            <v>1.0052000000000001</v>
          </cell>
          <cell r="R1397">
            <v>1.0052000000000001</v>
          </cell>
          <cell r="S1397">
            <v>1.012</v>
          </cell>
          <cell r="T1397">
            <v>1.0158</v>
          </cell>
          <cell r="U1397">
            <v>1.0163</v>
          </cell>
          <cell r="V1397">
            <v>1.0158</v>
          </cell>
          <cell r="W1397">
            <v>1.0158</v>
          </cell>
          <cell r="X1397">
            <v>1</v>
          </cell>
          <cell r="Y1397">
            <v>1</v>
          </cell>
          <cell r="Z1397">
            <v>1</v>
          </cell>
          <cell r="AA1397">
            <v>1</v>
          </cell>
          <cell r="AB1397">
            <v>1.0011000000000001</v>
          </cell>
          <cell r="AC1397">
            <v>1</v>
          </cell>
          <cell r="AD1397">
            <v>1</v>
          </cell>
        </row>
        <row r="1398">
          <cell r="O1398">
            <v>140.48999999999631</v>
          </cell>
          <cell r="P1398">
            <v>140.49999999999631</v>
          </cell>
          <cell r="Q1398">
            <v>1.0051000000000001</v>
          </cell>
          <cell r="R1398">
            <v>1.0051000000000001</v>
          </cell>
          <cell r="S1398">
            <v>1.0119</v>
          </cell>
          <cell r="T1398">
            <v>1.0157</v>
          </cell>
          <cell r="U1398">
            <v>1.0162</v>
          </cell>
          <cell r="V1398">
            <v>1.0157</v>
          </cell>
          <cell r="W1398">
            <v>1.0157</v>
          </cell>
          <cell r="X1398">
            <v>1</v>
          </cell>
          <cell r="Y1398">
            <v>1</v>
          </cell>
          <cell r="Z1398">
            <v>1</v>
          </cell>
          <cell r="AA1398">
            <v>1</v>
          </cell>
          <cell r="AB1398">
            <v>1.0011000000000001</v>
          </cell>
          <cell r="AC1398">
            <v>1</v>
          </cell>
          <cell r="AD1398">
            <v>1</v>
          </cell>
        </row>
        <row r="1399">
          <cell r="O1399">
            <v>140.58999999999631</v>
          </cell>
          <cell r="P1399">
            <v>140.5999999999963</v>
          </cell>
          <cell r="Q1399">
            <v>1.0051000000000001</v>
          </cell>
          <cell r="R1399">
            <v>1.0051000000000001</v>
          </cell>
          <cell r="S1399">
            <v>1.0118</v>
          </cell>
          <cell r="T1399">
            <v>1.0156000000000001</v>
          </cell>
          <cell r="U1399">
            <v>1.0161</v>
          </cell>
          <cell r="V1399">
            <v>1.0156000000000001</v>
          </cell>
          <cell r="W1399">
            <v>1.0156000000000001</v>
          </cell>
          <cell r="X1399">
            <v>1</v>
          </cell>
          <cell r="Y1399">
            <v>1</v>
          </cell>
          <cell r="Z1399">
            <v>1</v>
          </cell>
          <cell r="AA1399">
            <v>1</v>
          </cell>
          <cell r="AB1399">
            <v>1.0009999999999999</v>
          </cell>
          <cell r="AC1399">
            <v>1</v>
          </cell>
          <cell r="AD1399">
            <v>1</v>
          </cell>
        </row>
        <row r="1400">
          <cell r="O1400">
            <v>140.6899999999963</v>
          </cell>
          <cell r="P1400">
            <v>140.69999999999629</v>
          </cell>
          <cell r="Q1400">
            <v>1.0049999999999999</v>
          </cell>
          <cell r="R1400">
            <v>1.0049999999999999</v>
          </cell>
          <cell r="S1400">
            <v>1.0117</v>
          </cell>
          <cell r="T1400">
            <v>1.0155000000000001</v>
          </cell>
          <cell r="U1400">
            <v>1.016</v>
          </cell>
          <cell r="V1400">
            <v>1.0155000000000001</v>
          </cell>
          <cell r="W1400">
            <v>1.0155000000000001</v>
          </cell>
          <cell r="X1400">
            <v>1</v>
          </cell>
          <cell r="Y1400">
            <v>1</v>
          </cell>
          <cell r="Z1400">
            <v>1</v>
          </cell>
          <cell r="AA1400">
            <v>1</v>
          </cell>
          <cell r="AB1400">
            <v>1.0009999999999999</v>
          </cell>
          <cell r="AC1400">
            <v>1</v>
          </cell>
          <cell r="AD1400">
            <v>1</v>
          </cell>
        </row>
        <row r="1401">
          <cell r="O1401">
            <v>140.7899999999963</v>
          </cell>
          <cell r="P1401">
            <v>140.79999999999629</v>
          </cell>
          <cell r="Q1401">
            <v>1.0048999999999999</v>
          </cell>
          <cell r="R1401">
            <v>1.0048999999999999</v>
          </cell>
          <cell r="S1401">
            <v>1.0116000000000001</v>
          </cell>
          <cell r="T1401">
            <v>1.0154000000000001</v>
          </cell>
          <cell r="U1401">
            <v>1.0159</v>
          </cell>
          <cell r="V1401">
            <v>1.0154000000000001</v>
          </cell>
          <cell r="W1401">
            <v>1.0154000000000001</v>
          </cell>
          <cell r="X1401">
            <v>1</v>
          </cell>
          <cell r="Y1401">
            <v>1</v>
          </cell>
          <cell r="Z1401">
            <v>1</v>
          </cell>
          <cell r="AA1401">
            <v>1</v>
          </cell>
          <cell r="AB1401">
            <v>1.0009999999999999</v>
          </cell>
          <cell r="AC1401">
            <v>1</v>
          </cell>
          <cell r="AD1401">
            <v>1</v>
          </cell>
        </row>
        <row r="1402">
          <cell r="O1402">
            <v>140.88999999999629</v>
          </cell>
          <cell r="P1402">
            <v>140.89999999999628</v>
          </cell>
          <cell r="Q1402">
            <v>1.0048999999999999</v>
          </cell>
          <cell r="R1402">
            <v>1.0048999999999999</v>
          </cell>
          <cell r="S1402">
            <v>1.0115000000000001</v>
          </cell>
          <cell r="T1402">
            <v>1.0153000000000001</v>
          </cell>
          <cell r="U1402">
            <v>1.0158</v>
          </cell>
          <cell r="V1402">
            <v>1.0153000000000001</v>
          </cell>
          <cell r="W1402">
            <v>1.0153000000000001</v>
          </cell>
          <cell r="X1402">
            <v>1</v>
          </cell>
          <cell r="Y1402">
            <v>1</v>
          </cell>
          <cell r="Z1402">
            <v>1</v>
          </cell>
          <cell r="AA1402">
            <v>1</v>
          </cell>
          <cell r="AB1402">
            <v>1.0008999999999999</v>
          </cell>
          <cell r="AC1402">
            <v>1</v>
          </cell>
          <cell r="AD1402">
            <v>1</v>
          </cell>
        </row>
        <row r="1403">
          <cell r="O1403">
            <v>140.98999999999629</v>
          </cell>
          <cell r="P1403">
            <v>140.99999999999628</v>
          </cell>
          <cell r="Q1403">
            <v>1.0047999999999999</v>
          </cell>
          <cell r="R1403">
            <v>1.0047999999999999</v>
          </cell>
          <cell r="S1403">
            <v>1.0114000000000001</v>
          </cell>
          <cell r="T1403">
            <v>1.0152000000000001</v>
          </cell>
          <cell r="U1403">
            <v>1.0157</v>
          </cell>
          <cell r="V1403">
            <v>1.0152000000000001</v>
          </cell>
          <cell r="W1403">
            <v>1.0152000000000001</v>
          </cell>
          <cell r="X1403">
            <v>1</v>
          </cell>
          <cell r="Y1403">
            <v>1</v>
          </cell>
          <cell r="Z1403">
            <v>1</v>
          </cell>
          <cell r="AA1403">
            <v>1</v>
          </cell>
          <cell r="AB1403">
            <v>1.0008999999999999</v>
          </cell>
          <cell r="AC1403">
            <v>1</v>
          </cell>
          <cell r="AD1403">
            <v>1</v>
          </cell>
        </row>
        <row r="1404">
          <cell r="O1404">
            <v>141.08999999999628</v>
          </cell>
          <cell r="P1404">
            <v>141.09999999999627</v>
          </cell>
          <cell r="Q1404">
            <v>1.0046999999999999</v>
          </cell>
          <cell r="R1404">
            <v>1.0046999999999999</v>
          </cell>
          <cell r="S1404">
            <v>1.0113000000000001</v>
          </cell>
          <cell r="T1404">
            <v>1.0150999999999999</v>
          </cell>
          <cell r="U1404">
            <v>1.0156000000000001</v>
          </cell>
          <cell r="V1404">
            <v>1.0150999999999999</v>
          </cell>
          <cell r="W1404">
            <v>1.0150999999999999</v>
          </cell>
          <cell r="X1404">
            <v>1</v>
          </cell>
          <cell r="Y1404">
            <v>1</v>
          </cell>
          <cell r="Z1404">
            <v>1</v>
          </cell>
          <cell r="AA1404">
            <v>1</v>
          </cell>
          <cell r="AB1404">
            <v>1.0008999999999999</v>
          </cell>
          <cell r="AC1404">
            <v>1</v>
          </cell>
          <cell r="AD1404">
            <v>1</v>
          </cell>
        </row>
        <row r="1405">
          <cell r="O1405">
            <v>141.18999999999627</v>
          </cell>
          <cell r="P1405">
            <v>141.19999999999627</v>
          </cell>
          <cell r="Q1405">
            <v>1.0046999999999999</v>
          </cell>
          <cell r="R1405">
            <v>1.0046999999999999</v>
          </cell>
          <cell r="S1405">
            <v>1.0112000000000001</v>
          </cell>
          <cell r="T1405">
            <v>1.0148999999999999</v>
          </cell>
          <cell r="U1405">
            <v>1.0155000000000001</v>
          </cell>
          <cell r="V1405">
            <v>1.0148999999999999</v>
          </cell>
          <cell r="W1405">
            <v>1.0148999999999999</v>
          </cell>
          <cell r="X1405">
            <v>1</v>
          </cell>
          <cell r="Y1405">
            <v>1</v>
          </cell>
          <cell r="Z1405">
            <v>1</v>
          </cell>
          <cell r="AA1405">
            <v>1</v>
          </cell>
          <cell r="AB1405">
            <v>1.0008999999999999</v>
          </cell>
          <cell r="AC1405">
            <v>1</v>
          </cell>
          <cell r="AD1405">
            <v>1</v>
          </cell>
        </row>
        <row r="1406">
          <cell r="O1406">
            <v>141.28999999999627</v>
          </cell>
          <cell r="P1406">
            <v>141.29999999999626</v>
          </cell>
          <cell r="Q1406">
            <v>1.0045999999999999</v>
          </cell>
          <cell r="R1406">
            <v>1.0045999999999999</v>
          </cell>
          <cell r="S1406">
            <v>1.0111000000000001</v>
          </cell>
          <cell r="T1406">
            <v>1.0147999999999999</v>
          </cell>
          <cell r="U1406">
            <v>1.0154000000000001</v>
          </cell>
          <cell r="V1406">
            <v>1.0147999999999999</v>
          </cell>
          <cell r="W1406">
            <v>1.0147999999999999</v>
          </cell>
          <cell r="X1406">
            <v>1</v>
          </cell>
          <cell r="Y1406">
            <v>1</v>
          </cell>
          <cell r="Z1406">
            <v>1</v>
          </cell>
          <cell r="AA1406">
            <v>1</v>
          </cell>
          <cell r="AB1406">
            <v>1.0007999999999999</v>
          </cell>
          <cell r="AC1406">
            <v>1</v>
          </cell>
          <cell r="AD1406">
            <v>1</v>
          </cell>
        </row>
        <row r="1407">
          <cell r="O1407">
            <v>141.38999999999626</v>
          </cell>
          <cell r="P1407">
            <v>141.39999999999625</v>
          </cell>
          <cell r="Q1407">
            <v>1.0045999999999999</v>
          </cell>
          <cell r="R1407">
            <v>1.0045999999999999</v>
          </cell>
          <cell r="S1407">
            <v>1.0109999999999999</v>
          </cell>
          <cell r="T1407">
            <v>1.0146999999999999</v>
          </cell>
          <cell r="U1407">
            <v>1.0153000000000001</v>
          </cell>
          <cell r="V1407">
            <v>1.0146999999999999</v>
          </cell>
          <cell r="W1407">
            <v>1.0146999999999999</v>
          </cell>
          <cell r="X1407">
            <v>1</v>
          </cell>
          <cell r="Y1407">
            <v>1</v>
          </cell>
          <cell r="Z1407">
            <v>1</v>
          </cell>
          <cell r="AA1407">
            <v>1</v>
          </cell>
          <cell r="AB1407">
            <v>1.0007999999999999</v>
          </cell>
          <cell r="AC1407">
            <v>1</v>
          </cell>
          <cell r="AD1407">
            <v>1</v>
          </cell>
        </row>
        <row r="1408">
          <cell r="O1408">
            <v>141.48999999999626</v>
          </cell>
          <cell r="P1408">
            <v>141.49999999999625</v>
          </cell>
          <cell r="Q1408">
            <v>1.0044999999999999</v>
          </cell>
          <cell r="R1408">
            <v>1.0044999999999999</v>
          </cell>
          <cell r="S1408">
            <v>1.0109999999999999</v>
          </cell>
          <cell r="T1408">
            <v>1.0145999999999999</v>
          </cell>
          <cell r="U1408">
            <v>1.0152000000000001</v>
          </cell>
          <cell r="V1408">
            <v>1.0145999999999999</v>
          </cell>
          <cell r="W1408">
            <v>1.0145999999999999</v>
          </cell>
          <cell r="X1408">
            <v>1</v>
          </cell>
          <cell r="Y1408">
            <v>1</v>
          </cell>
          <cell r="Z1408">
            <v>1</v>
          </cell>
          <cell r="AA1408">
            <v>1</v>
          </cell>
          <cell r="AB1408">
            <v>1.0007999999999999</v>
          </cell>
          <cell r="AC1408">
            <v>1</v>
          </cell>
          <cell r="AD1408">
            <v>1</v>
          </cell>
        </row>
        <row r="1409">
          <cell r="O1409">
            <v>141.58999999999625</v>
          </cell>
          <cell r="P1409">
            <v>141.59999999999624</v>
          </cell>
          <cell r="Q1409">
            <v>1.0044</v>
          </cell>
          <cell r="R1409">
            <v>1.0044</v>
          </cell>
          <cell r="S1409">
            <v>1.0108999999999999</v>
          </cell>
          <cell r="T1409">
            <v>1.0145</v>
          </cell>
          <cell r="U1409">
            <v>1.0150999999999999</v>
          </cell>
          <cell r="V1409">
            <v>1.0145</v>
          </cell>
          <cell r="W1409">
            <v>1.0145</v>
          </cell>
          <cell r="X1409">
            <v>1</v>
          </cell>
          <cell r="Y1409">
            <v>1</v>
          </cell>
          <cell r="Z1409">
            <v>1</v>
          </cell>
          <cell r="AA1409">
            <v>1</v>
          </cell>
          <cell r="AB1409">
            <v>1.0007999999999999</v>
          </cell>
          <cell r="AC1409">
            <v>1</v>
          </cell>
          <cell r="AD1409">
            <v>1</v>
          </cell>
        </row>
        <row r="1410">
          <cell r="O1410">
            <v>141.68999999999625</v>
          </cell>
          <cell r="P1410">
            <v>141.69999999999624</v>
          </cell>
          <cell r="Q1410">
            <v>1.0044</v>
          </cell>
          <cell r="R1410">
            <v>1.0044</v>
          </cell>
          <cell r="S1410">
            <v>1.0107999999999999</v>
          </cell>
          <cell r="T1410">
            <v>1.0144</v>
          </cell>
          <cell r="U1410">
            <v>1.0149999999999999</v>
          </cell>
          <cell r="V1410">
            <v>1.0144</v>
          </cell>
          <cell r="W1410">
            <v>1.0144</v>
          </cell>
          <cell r="X1410">
            <v>1</v>
          </cell>
          <cell r="Y1410">
            <v>1</v>
          </cell>
          <cell r="Z1410">
            <v>1</v>
          </cell>
          <cell r="AA1410">
            <v>1</v>
          </cell>
          <cell r="AB1410">
            <v>1.0006999999999999</v>
          </cell>
          <cell r="AC1410">
            <v>1</v>
          </cell>
          <cell r="AD1410">
            <v>1</v>
          </cell>
        </row>
        <row r="1411">
          <cell r="O1411">
            <v>141.78999999999624</v>
          </cell>
          <cell r="P1411">
            <v>141.79999999999623</v>
          </cell>
          <cell r="Q1411">
            <v>1.0043</v>
          </cell>
          <cell r="R1411">
            <v>1.0043</v>
          </cell>
          <cell r="S1411">
            <v>1.0106999999999999</v>
          </cell>
          <cell r="T1411">
            <v>1.0143</v>
          </cell>
          <cell r="U1411">
            <v>1.0148999999999999</v>
          </cell>
          <cell r="V1411">
            <v>1.0143</v>
          </cell>
          <cell r="W1411">
            <v>1.0143</v>
          </cell>
          <cell r="X1411">
            <v>1</v>
          </cell>
          <cell r="Y1411">
            <v>1</v>
          </cell>
          <cell r="Z1411">
            <v>1</v>
          </cell>
          <cell r="AA1411">
            <v>1</v>
          </cell>
          <cell r="AB1411">
            <v>1.0006999999999999</v>
          </cell>
          <cell r="AC1411">
            <v>1</v>
          </cell>
          <cell r="AD1411">
            <v>1</v>
          </cell>
        </row>
        <row r="1412">
          <cell r="O1412">
            <v>141.88999999999623</v>
          </cell>
          <cell r="P1412">
            <v>141.89999999999623</v>
          </cell>
          <cell r="Q1412">
            <v>1.0043</v>
          </cell>
          <cell r="R1412">
            <v>1.0043</v>
          </cell>
          <cell r="S1412">
            <v>1.0105999999999999</v>
          </cell>
          <cell r="T1412">
            <v>1.0142</v>
          </cell>
          <cell r="U1412">
            <v>1.0147999999999999</v>
          </cell>
          <cell r="V1412">
            <v>1.0142</v>
          </cell>
          <cell r="W1412">
            <v>1.0142</v>
          </cell>
          <cell r="X1412">
            <v>1</v>
          </cell>
          <cell r="Y1412">
            <v>1</v>
          </cell>
          <cell r="Z1412">
            <v>1</v>
          </cell>
          <cell r="AA1412">
            <v>1</v>
          </cell>
          <cell r="AB1412">
            <v>1.0006999999999999</v>
          </cell>
          <cell r="AC1412">
            <v>1</v>
          </cell>
          <cell r="AD1412">
            <v>1</v>
          </cell>
        </row>
        <row r="1413">
          <cell r="O1413">
            <v>141.98999999999623</v>
          </cell>
          <cell r="P1413">
            <v>141.99999999999622</v>
          </cell>
          <cell r="Q1413">
            <v>1.0042</v>
          </cell>
          <cell r="R1413">
            <v>1.0042</v>
          </cell>
          <cell r="S1413">
            <v>1.0105</v>
          </cell>
          <cell r="T1413">
            <v>1.0141</v>
          </cell>
          <cell r="U1413">
            <v>1.0146999999999999</v>
          </cell>
          <cell r="V1413">
            <v>1.0141</v>
          </cell>
          <cell r="W1413">
            <v>1.0141</v>
          </cell>
          <cell r="X1413">
            <v>1</v>
          </cell>
          <cell r="Y1413">
            <v>1</v>
          </cell>
          <cell r="Z1413">
            <v>1</v>
          </cell>
          <cell r="AA1413">
            <v>1</v>
          </cell>
          <cell r="AB1413">
            <v>1.0006999999999999</v>
          </cell>
          <cell r="AC1413">
            <v>1</v>
          </cell>
          <cell r="AD1413">
            <v>1</v>
          </cell>
        </row>
        <row r="1414">
          <cell r="O1414">
            <v>142.08999999999622</v>
          </cell>
          <cell r="P1414">
            <v>142.09999999999621</v>
          </cell>
          <cell r="Q1414">
            <v>1.0041</v>
          </cell>
          <cell r="R1414">
            <v>1.0041</v>
          </cell>
          <cell r="S1414">
            <v>1.0104</v>
          </cell>
          <cell r="T1414">
            <v>1.014</v>
          </cell>
          <cell r="U1414">
            <v>1.0145999999999999</v>
          </cell>
          <cell r="V1414">
            <v>1.014</v>
          </cell>
          <cell r="W1414">
            <v>1.014</v>
          </cell>
          <cell r="X1414">
            <v>1</v>
          </cell>
          <cell r="Y1414">
            <v>1</v>
          </cell>
          <cell r="Z1414">
            <v>1</v>
          </cell>
          <cell r="AA1414">
            <v>1</v>
          </cell>
          <cell r="AB1414">
            <v>1.0006999999999999</v>
          </cell>
          <cell r="AC1414">
            <v>1</v>
          </cell>
          <cell r="AD1414">
            <v>1</v>
          </cell>
        </row>
        <row r="1415">
          <cell r="O1415">
            <v>142.18999999999622</v>
          </cell>
          <cell r="P1415">
            <v>142.19999999999621</v>
          </cell>
          <cell r="Q1415">
            <v>1.0041</v>
          </cell>
          <cell r="R1415">
            <v>1.0041</v>
          </cell>
          <cell r="S1415">
            <v>1.0103</v>
          </cell>
          <cell r="T1415">
            <v>1.0139</v>
          </cell>
          <cell r="U1415">
            <v>1.0145</v>
          </cell>
          <cell r="V1415">
            <v>1.0139</v>
          </cell>
          <cell r="W1415">
            <v>1.0139</v>
          </cell>
          <cell r="X1415">
            <v>1</v>
          </cell>
          <cell r="Y1415">
            <v>1</v>
          </cell>
          <cell r="Z1415">
            <v>1</v>
          </cell>
          <cell r="AA1415">
            <v>1</v>
          </cell>
          <cell r="AB1415">
            <v>1.0005999999999999</v>
          </cell>
          <cell r="AC1415">
            <v>1</v>
          </cell>
          <cell r="AD1415">
            <v>1</v>
          </cell>
        </row>
        <row r="1416">
          <cell r="O1416">
            <v>142.28999999999621</v>
          </cell>
          <cell r="P1416">
            <v>142.2999999999962</v>
          </cell>
          <cell r="Q1416">
            <v>1.004</v>
          </cell>
          <cell r="R1416">
            <v>1.004</v>
          </cell>
          <cell r="S1416">
            <v>1.0102</v>
          </cell>
          <cell r="T1416">
            <v>1.0139</v>
          </cell>
          <cell r="U1416">
            <v>1.0144</v>
          </cell>
          <cell r="V1416">
            <v>1.0139</v>
          </cell>
          <cell r="W1416">
            <v>1.0139</v>
          </cell>
          <cell r="X1416">
            <v>1</v>
          </cell>
          <cell r="Y1416">
            <v>1</v>
          </cell>
          <cell r="Z1416">
            <v>1</v>
          </cell>
          <cell r="AA1416">
            <v>1</v>
          </cell>
          <cell r="AB1416">
            <v>1.0005999999999999</v>
          </cell>
          <cell r="AC1416">
            <v>1</v>
          </cell>
          <cell r="AD1416">
            <v>1</v>
          </cell>
        </row>
        <row r="1417">
          <cell r="O1417">
            <v>142.38999999999621</v>
          </cell>
          <cell r="P1417">
            <v>142.3999999999962</v>
          </cell>
          <cell r="Q1417">
            <v>1.004</v>
          </cell>
          <cell r="R1417">
            <v>1.004</v>
          </cell>
          <cell r="S1417">
            <v>1.0102</v>
          </cell>
          <cell r="T1417">
            <v>1.0138</v>
          </cell>
          <cell r="U1417">
            <v>1.0143</v>
          </cell>
          <cell r="V1417">
            <v>1.0138</v>
          </cell>
          <cell r="W1417">
            <v>1.0138</v>
          </cell>
          <cell r="X1417">
            <v>1</v>
          </cell>
          <cell r="Y1417">
            <v>1</v>
          </cell>
          <cell r="Z1417">
            <v>1</v>
          </cell>
          <cell r="AA1417">
            <v>1</v>
          </cell>
          <cell r="AB1417">
            <v>1.0005999999999999</v>
          </cell>
          <cell r="AC1417">
            <v>1</v>
          </cell>
          <cell r="AD1417">
            <v>1</v>
          </cell>
        </row>
        <row r="1418">
          <cell r="O1418">
            <v>142.4899999999962</v>
          </cell>
          <cell r="P1418">
            <v>142.49999999999619</v>
          </cell>
          <cell r="Q1418">
            <v>1.0039</v>
          </cell>
          <cell r="R1418">
            <v>1.0039</v>
          </cell>
          <cell r="S1418">
            <v>1.0101</v>
          </cell>
          <cell r="T1418">
            <v>1.0137</v>
          </cell>
          <cell r="U1418">
            <v>1.0142</v>
          </cell>
          <cell r="V1418">
            <v>1.0137</v>
          </cell>
          <cell r="W1418">
            <v>1.0137</v>
          </cell>
          <cell r="X1418">
            <v>1</v>
          </cell>
          <cell r="Y1418">
            <v>1</v>
          </cell>
          <cell r="Z1418">
            <v>1</v>
          </cell>
          <cell r="AA1418">
            <v>1</v>
          </cell>
          <cell r="AB1418">
            <v>1.0005999999999999</v>
          </cell>
          <cell r="AC1418">
            <v>1</v>
          </cell>
          <cell r="AD1418">
            <v>1</v>
          </cell>
        </row>
        <row r="1419">
          <cell r="O1419">
            <v>142.58999999999619</v>
          </cell>
          <cell r="P1419">
            <v>142.59999999999619</v>
          </cell>
          <cell r="Q1419">
            <v>1.0039</v>
          </cell>
          <cell r="R1419">
            <v>1.0039</v>
          </cell>
          <cell r="S1419">
            <v>1.01</v>
          </cell>
          <cell r="T1419">
            <v>1.0136000000000001</v>
          </cell>
          <cell r="U1419">
            <v>1.0141</v>
          </cell>
          <cell r="V1419">
            <v>1.0136000000000001</v>
          </cell>
          <cell r="W1419">
            <v>1.0136000000000001</v>
          </cell>
          <cell r="X1419">
            <v>1</v>
          </cell>
          <cell r="Y1419">
            <v>1</v>
          </cell>
          <cell r="Z1419">
            <v>1</v>
          </cell>
          <cell r="AA1419">
            <v>1</v>
          </cell>
          <cell r="AB1419">
            <v>1.0004999999999999</v>
          </cell>
          <cell r="AC1419">
            <v>1</v>
          </cell>
          <cell r="AD1419">
            <v>1</v>
          </cell>
        </row>
        <row r="1420">
          <cell r="O1420">
            <v>142.68999999999619</v>
          </cell>
          <cell r="P1420">
            <v>142.69999999999618</v>
          </cell>
          <cell r="Q1420">
            <v>1.0038</v>
          </cell>
          <cell r="R1420">
            <v>1.0038</v>
          </cell>
          <cell r="S1420">
            <v>1.0099</v>
          </cell>
          <cell r="T1420">
            <v>1.0135000000000001</v>
          </cell>
          <cell r="U1420">
            <v>1.014</v>
          </cell>
          <cell r="V1420">
            <v>1.0135000000000001</v>
          </cell>
          <cell r="W1420">
            <v>1.0135000000000001</v>
          </cell>
          <cell r="X1420">
            <v>1</v>
          </cell>
          <cell r="Y1420">
            <v>1</v>
          </cell>
          <cell r="Z1420">
            <v>1</v>
          </cell>
          <cell r="AA1420">
            <v>1</v>
          </cell>
          <cell r="AB1420">
            <v>1.0004999999999999</v>
          </cell>
          <cell r="AC1420">
            <v>1</v>
          </cell>
          <cell r="AD1420">
            <v>1</v>
          </cell>
        </row>
        <row r="1421">
          <cell r="O1421">
            <v>142.78999999999618</v>
          </cell>
          <cell r="P1421">
            <v>142.79999999999617</v>
          </cell>
          <cell r="Q1421">
            <v>1.0037</v>
          </cell>
          <cell r="R1421">
            <v>1.0037</v>
          </cell>
          <cell r="S1421">
            <v>1.0098</v>
          </cell>
          <cell r="T1421">
            <v>1.0134000000000001</v>
          </cell>
          <cell r="U1421">
            <v>1.0139</v>
          </cell>
          <cell r="V1421">
            <v>1.0134000000000001</v>
          </cell>
          <cell r="W1421">
            <v>1.0134000000000001</v>
          </cell>
          <cell r="X1421">
            <v>1</v>
          </cell>
          <cell r="Y1421">
            <v>1</v>
          </cell>
          <cell r="Z1421">
            <v>1</v>
          </cell>
          <cell r="AA1421">
            <v>1</v>
          </cell>
          <cell r="AB1421">
            <v>1.0004999999999999</v>
          </cell>
          <cell r="AC1421">
            <v>1</v>
          </cell>
          <cell r="AD1421">
            <v>1</v>
          </cell>
        </row>
        <row r="1422">
          <cell r="O1422">
            <v>142.88999999999618</v>
          </cell>
          <cell r="P1422">
            <v>142.89999999999617</v>
          </cell>
          <cell r="Q1422">
            <v>1.0037</v>
          </cell>
          <cell r="R1422">
            <v>1.0037</v>
          </cell>
          <cell r="S1422">
            <v>1.0097</v>
          </cell>
          <cell r="T1422">
            <v>1.0133000000000001</v>
          </cell>
          <cell r="U1422">
            <v>1.0138</v>
          </cell>
          <cell r="V1422">
            <v>1.0133000000000001</v>
          </cell>
          <cell r="W1422">
            <v>1.0133000000000001</v>
          </cell>
          <cell r="X1422">
            <v>1</v>
          </cell>
          <cell r="Y1422">
            <v>1</v>
          </cell>
          <cell r="Z1422">
            <v>1</v>
          </cell>
          <cell r="AA1422">
            <v>1</v>
          </cell>
          <cell r="AB1422">
            <v>1.0004999999999999</v>
          </cell>
          <cell r="AC1422">
            <v>1</v>
          </cell>
          <cell r="AD1422">
            <v>1</v>
          </cell>
        </row>
        <row r="1423">
          <cell r="O1423">
            <v>142.98999999999617</v>
          </cell>
          <cell r="P1423">
            <v>142.99999999999616</v>
          </cell>
          <cell r="Q1423">
            <v>1.0036</v>
          </cell>
          <cell r="R1423">
            <v>1.0036</v>
          </cell>
          <cell r="S1423">
            <v>1.0096000000000001</v>
          </cell>
          <cell r="T1423">
            <v>1.0132000000000001</v>
          </cell>
          <cell r="U1423">
            <v>1.0137</v>
          </cell>
          <cell r="V1423">
            <v>1.0132000000000001</v>
          </cell>
          <cell r="W1423">
            <v>1.0132000000000001</v>
          </cell>
          <cell r="X1423">
            <v>1</v>
          </cell>
          <cell r="Y1423">
            <v>1</v>
          </cell>
          <cell r="Z1423">
            <v>1</v>
          </cell>
          <cell r="AA1423">
            <v>1</v>
          </cell>
          <cell r="AB1423">
            <v>1.0004999999999999</v>
          </cell>
          <cell r="AC1423">
            <v>1</v>
          </cell>
          <cell r="AD1423">
            <v>1</v>
          </cell>
        </row>
        <row r="1424">
          <cell r="O1424">
            <v>143.08999999999617</v>
          </cell>
          <cell r="P1424">
            <v>143.09999999999616</v>
          </cell>
          <cell r="Q1424">
            <v>1.0036</v>
          </cell>
          <cell r="R1424">
            <v>1.0036</v>
          </cell>
          <cell r="S1424">
            <v>1.0096000000000001</v>
          </cell>
          <cell r="T1424">
            <v>1.0130999999999999</v>
          </cell>
          <cell r="U1424">
            <v>1.0136000000000001</v>
          </cell>
          <cell r="V1424">
            <v>1.0130999999999999</v>
          </cell>
          <cell r="W1424">
            <v>1.0130999999999999</v>
          </cell>
          <cell r="X1424">
            <v>1</v>
          </cell>
          <cell r="Y1424">
            <v>1</v>
          </cell>
          <cell r="Z1424">
            <v>1</v>
          </cell>
          <cell r="AA1424">
            <v>1</v>
          </cell>
          <cell r="AB1424">
            <v>1.0004</v>
          </cell>
          <cell r="AC1424">
            <v>1</v>
          </cell>
          <cell r="AD1424">
            <v>1</v>
          </cell>
        </row>
        <row r="1425">
          <cell r="O1425">
            <v>143.18999999999616</v>
          </cell>
          <cell r="P1425">
            <v>143.19999999999615</v>
          </cell>
          <cell r="Q1425">
            <v>1.0035000000000001</v>
          </cell>
          <cell r="R1425">
            <v>1.0035000000000001</v>
          </cell>
          <cell r="S1425">
            <v>1.0095000000000001</v>
          </cell>
          <cell r="T1425">
            <v>1.0129999999999999</v>
          </cell>
          <cell r="U1425">
            <v>1.0135000000000001</v>
          </cell>
          <cell r="V1425">
            <v>1.0129999999999999</v>
          </cell>
          <cell r="W1425">
            <v>1.0129999999999999</v>
          </cell>
          <cell r="X1425">
            <v>1</v>
          </cell>
          <cell r="Y1425">
            <v>1</v>
          </cell>
          <cell r="Z1425">
            <v>1</v>
          </cell>
          <cell r="AA1425">
            <v>1</v>
          </cell>
          <cell r="AB1425">
            <v>1.0004</v>
          </cell>
          <cell r="AC1425">
            <v>1</v>
          </cell>
          <cell r="AD1425">
            <v>1</v>
          </cell>
        </row>
        <row r="1426">
          <cell r="O1426">
            <v>143.28999999999616</v>
          </cell>
          <cell r="P1426">
            <v>143.29999999999615</v>
          </cell>
          <cell r="Q1426">
            <v>1.0035000000000001</v>
          </cell>
          <cell r="R1426">
            <v>1.0035000000000001</v>
          </cell>
          <cell r="S1426">
            <v>1.0094000000000001</v>
          </cell>
          <cell r="T1426">
            <v>1.0128999999999999</v>
          </cell>
          <cell r="U1426">
            <v>1.0134000000000001</v>
          </cell>
          <cell r="V1426">
            <v>1.0128999999999999</v>
          </cell>
          <cell r="W1426">
            <v>1.0128999999999999</v>
          </cell>
          <cell r="X1426">
            <v>1</v>
          </cell>
          <cell r="Y1426">
            <v>1</v>
          </cell>
          <cell r="Z1426">
            <v>1</v>
          </cell>
          <cell r="AA1426">
            <v>1</v>
          </cell>
          <cell r="AB1426">
            <v>1.0004</v>
          </cell>
          <cell r="AC1426">
            <v>1</v>
          </cell>
          <cell r="AD1426">
            <v>1</v>
          </cell>
        </row>
        <row r="1427">
          <cell r="O1427">
            <v>143.38999999999615</v>
          </cell>
          <cell r="P1427">
            <v>143.39999999999614</v>
          </cell>
          <cell r="Q1427">
            <v>1.0034000000000001</v>
          </cell>
          <cell r="R1427">
            <v>1.0034000000000001</v>
          </cell>
          <cell r="S1427">
            <v>1.0093000000000001</v>
          </cell>
          <cell r="T1427">
            <v>1.0127999999999999</v>
          </cell>
          <cell r="U1427">
            <v>1.0133000000000001</v>
          </cell>
          <cell r="V1427">
            <v>1.0127999999999999</v>
          </cell>
          <cell r="W1427">
            <v>1.0127999999999999</v>
          </cell>
          <cell r="X1427">
            <v>1</v>
          </cell>
          <cell r="Y1427">
            <v>1</v>
          </cell>
          <cell r="Z1427">
            <v>1</v>
          </cell>
          <cell r="AA1427">
            <v>1</v>
          </cell>
          <cell r="AB1427">
            <v>1.0004</v>
          </cell>
          <cell r="AC1427">
            <v>1</v>
          </cell>
          <cell r="AD1427">
            <v>1</v>
          </cell>
        </row>
        <row r="1428">
          <cell r="O1428">
            <v>143.48999999999614</v>
          </cell>
          <cell r="P1428">
            <v>143.49999999999613</v>
          </cell>
          <cell r="Q1428">
            <v>1.0034000000000001</v>
          </cell>
          <cell r="R1428">
            <v>1.0034000000000001</v>
          </cell>
          <cell r="S1428">
            <v>1.0092000000000001</v>
          </cell>
          <cell r="T1428">
            <v>1.0126999999999999</v>
          </cell>
          <cell r="U1428">
            <v>1.0132000000000001</v>
          </cell>
          <cell r="V1428">
            <v>1.0126999999999999</v>
          </cell>
          <cell r="W1428">
            <v>1.0126999999999999</v>
          </cell>
          <cell r="X1428">
            <v>1</v>
          </cell>
          <cell r="Y1428">
            <v>1</v>
          </cell>
          <cell r="Z1428">
            <v>1</v>
          </cell>
          <cell r="AA1428">
            <v>1</v>
          </cell>
          <cell r="AB1428">
            <v>1.0004</v>
          </cell>
          <cell r="AC1428">
            <v>1</v>
          </cell>
          <cell r="AD1428">
            <v>1</v>
          </cell>
        </row>
        <row r="1429">
          <cell r="O1429">
            <v>143.58999999999614</v>
          </cell>
          <cell r="P1429">
            <v>143.59999999999613</v>
          </cell>
          <cell r="Q1429">
            <v>1.0033000000000001</v>
          </cell>
          <cell r="R1429">
            <v>1.0033000000000001</v>
          </cell>
          <cell r="S1429">
            <v>1.0091000000000001</v>
          </cell>
          <cell r="T1429">
            <v>1.0125999999999999</v>
          </cell>
          <cell r="U1429">
            <v>1.0130999999999999</v>
          </cell>
          <cell r="V1429">
            <v>1.0125999999999999</v>
          </cell>
          <cell r="W1429">
            <v>1.0125999999999999</v>
          </cell>
          <cell r="X1429">
            <v>1</v>
          </cell>
          <cell r="Y1429">
            <v>1</v>
          </cell>
          <cell r="Z1429">
            <v>1</v>
          </cell>
          <cell r="AA1429">
            <v>1</v>
          </cell>
          <cell r="AB1429">
            <v>1.0004</v>
          </cell>
          <cell r="AC1429">
            <v>1</v>
          </cell>
          <cell r="AD1429">
            <v>1</v>
          </cell>
        </row>
        <row r="1430">
          <cell r="O1430">
            <v>143.68999999999613</v>
          </cell>
          <cell r="P1430">
            <v>143.69999999999612</v>
          </cell>
          <cell r="Q1430">
            <v>1.0033000000000001</v>
          </cell>
          <cell r="R1430">
            <v>1.0033000000000001</v>
          </cell>
          <cell r="S1430">
            <v>1.0091000000000001</v>
          </cell>
          <cell r="T1430">
            <v>1.0125</v>
          </cell>
          <cell r="U1430">
            <v>1.0129999999999999</v>
          </cell>
          <cell r="V1430">
            <v>1.0125</v>
          </cell>
          <cell r="W1430">
            <v>1.0125</v>
          </cell>
          <cell r="X1430">
            <v>1</v>
          </cell>
          <cell r="Y1430">
            <v>1</v>
          </cell>
          <cell r="Z1430">
            <v>1</v>
          </cell>
          <cell r="AA1430">
            <v>1</v>
          </cell>
          <cell r="AB1430">
            <v>1.0003</v>
          </cell>
          <cell r="AC1430">
            <v>1</v>
          </cell>
          <cell r="AD1430">
            <v>1</v>
          </cell>
        </row>
        <row r="1431">
          <cell r="O1431">
            <v>143.78999999999613</v>
          </cell>
          <cell r="P1431">
            <v>143.79999999999612</v>
          </cell>
          <cell r="Q1431">
            <v>1.0032000000000001</v>
          </cell>
          <cell r="R1431">
            <v>1.0032000000000001</v>
          </cell>
          <cell r="S1431">
            <v>1.0089999999999999</v>
          </cell>
          <cell r="T1431">
            <v>1.0124</v>
          </cell>
          <cell r="U1431">
            <v>1.0128999999999999</v>
          </cell>
          <cell r="V1431">
            <v>1.0124</v>
          </cell>
          <cell r="W1431">
            <v>1.0124</v>
          </cell>
          <cell r="X1431">
            <v>1</v>
          </cell>
          <cell r="Y1431">
            <v>1</v>
          </cell>
          <cell r="Z1431">
            <v>1</v>
          </cell>
          <cell r="AA1431">
            <v>1</v>
          </cell>
          <cell r="AB1431">
            <v>1.0003</v>
          </cell>
          <cell r="AC1431">
            <v>1</v>
          </cell>
          <cell r="AD1431">
            <v>1</v>
          </cell>
        </row>
        <row r="1432">
          <cell r="O1432">
            <v>143.88999999999612</v>
          </cell>
          <cell r="P1432">
            <v>143.89999999999611</v>
          </cell>
          <cell r="Q1432">
            <v>1.0032000000000001</v>
          </cell>
          <cell r="R1432">
            <v>1.0032000000000001</v>
          </cell>
          <cell r="S1432">
            <v>1.0088999999999999</v>
          </cell>
          <cell r="T1432">
            <v>1.0123</v>
          </cell>
          <cell r="U1432">
            <v>1.0127999999999999</v>
          </cell>
          <cell r="V1432">
            <v>1.0123</v>
          </cell>
          <cell r="W1432">
            <v>1.0123</v>
          </cell>
          <cell r="X1432">
            <v>1</v>
          </cell>
          <cell r="Y1432">
            <v>1</v>
          </cell>
          <cell r="Z1432">
            <v>1</v>
          </cell>
          <cell r="AA1432">
            <v>1</v>
          </cell>
          <cell r="AB1432">
            <v>1.0003</v>
          </cell>
          <cell r="AC1432">
            <v>1</v>
          </cell>
          <cell r="AD1432">
            <v>1</v>
          </cell>
        </row>
        <row r="1433">
          <cell r="O1433">
            <v>143.98999999999612</v>
          </cell>
          <cell r="P1433">
            <v>143.99999999999611</v>
          </cell>
          <cell r="Q1433">
            <v>1.0031000000000001</v>
          </cell>
          <cell r="R1433">
            <v>1.0031000000000001</v>
          </cell>
          <cell r="S1433">
            <v>1.0087999999999999</v>
          </cell>
          <cell r="T1433">
            <v>1.0123</v>
          </cell>
          <cell r="U1433">
            <v>1.0126999999999999</v>
          </cell>
          <cell r="V1433">
            <v>1.0123</v>
          </cell>
          <cell r="W1433">
            <v>1.0123</v>
          </cell>
          <cell r="X1433">
            <v>1</v>
          </cell>
          <cell r="Y1433">
            <v>1</v>
          </cell>
          <cell r="Z1433">
            <v>1</v>
          </cell>
          <cell r="AA1433">
            <v>1</v>
          </cell>
          <cell r="AB1433">
            <v>1.0003</v>
          </cell>
          <cell r="AC1433">
            <v>1</v>
          </cell>
          <cell r="AD1433">
            <v>1</v>
          </cell>
        </row>
        <row r="1434">
          <cell r="O1434">
            <v>144.08999999999611</v>
          </cell>
          <cell r="P1434">
            <v>144.0999999999961</v>
          </cell>
          <cell r="Q1434">
            <v>1.0031000000000001</v>
          </cell>
          <cell r="R1434">
            <v>1.0031000000000001</v>
          </cell>
          <cell r="S1434">
            <v>1.0086999999999999</v>
          </cell>
          <cell r="T1434">
            <v>1.0122</v>
          </cell>
          <cell r="U1434">
            <v>1.0125999999999999</v>
          </cell>
          <cell r="V1434">
            <v>1.0122</v>
          </cell>
          <cell r="W1434">
            <v>1.0122</v>
          </cell>
          <cell r="X1434">
            <v>1</v>
          </cell>
          <cell r="Y1434">
            <v>1</v>
          </cell>
          <cell r="Z1434">
            <v>1</v>
          </cell>
          <cell r="AA1434">
            <v>1</v>
          </cell>
          <cell r="AB1434">
            <v>1.0003</v>
          </cell>
          <cell r="AC1434">
            <v>1</v>
          </cell>
          <cell r="AD1434">
            <v>1</v>
          </cell>
        </row>
        <row r="1435">
          <cell r="O1435">
            <v>144.1899999999961</v>
          </cell>
          <cell r="P1435">
            <v>144.19999999999609</v>
          </cell>
          <cell r="Q1435">
            <v>1.0029999999999999</v>
          </cell>
          <cell r="R1435">
            <v>1.0029999999999999</v>
          </cell>
          <cell r="S1435">
            <v>1.0086999999999999</v>
          </cell>
          <cell r="T1435">
            <v>1.0121</v>
          </cell>
          <cell r="U1435">
            <v>1.0125</v>
          </cell>
          <cell r="V1435">
            <v>1.0121</v>
          </cell>
          <cell r="W1435">
            <v>1.0121</v>
          </cell>
          <cell r="X1435">
            <v>1</v>
          </cell>
          <cell r="Y1435">
            <v>1</v>
          </cell>
          <cell r="Z1435">
            <v>1</v>
          </cell>
          <cell r="AA1435">
            <v>1</v>
          </cell>
          <cell r="AB1435">
            <v>1.0003</v>
          </cell>
          <cell r="AC1435">
            <v>1</v>
          </cell>
          <cell r="AD1435">
            <v>1</v>
          </cell>
        </row>
        <row r="1436">
          <cell r="O1436">
            <v>144.2899999999961</v>
          </cell>
          <cell r="P1436">
            <v>144.29999999999609</v>
          </cell>
          <cell r="Q1436">
            <v>1.0029999999999999</v>
          </cell>
          <cell r="R1436">
            <v>1.0029999999999999</v>
          </cell>
          <cell r="S1436">
            <v>1.0085999999999999</v>
          </cell>
          <cell r="T1436">
            <v>1.012</v>
          </cell>
          <cell r="U1436">
            <v>1.0125</v>
          </cell>
          <cell r="V1436">
            <v>1.012</v>
          </cell>
          <cell r="W1436">
            <v>1.012</v>
          </cell>
          <cell r="X1436">
            <v>1</v>
          </cell>
          <cell r="Y1436">
            <v>1</v>
          </cell>
          <cell r="Z1436">
            <v>1</v>
          </cell>
          <cell r="AA1436">
            <v>1</v>
          </cell>
          <cell r="AB1436">
            <v>1.0003</v>
          </cell>
          <cell r="AC1436">
            <v>1</v>
          </cell>
          <cell r="AD1436">
            <v>1</v>
          </cell>
        </row>
        <row r="1437">
          <cell r="O1437">
            <v>144.38999999999609</v>
          </cell>
          <cell r="P1437">
            <v>144.39999999999608</v>
          </cell>
          <cell r="Q1437">
            <v>1.0028999999999999</v>
          </cell>
          <cell r="R1437">
            <v>1.0028999999999999</v>
          </cell>
          <cell r="S1437">
            <v>1.0085</v>
          </cell>
          <cell r="T1437">
            <v>1.0119</v>
          </cell>
          <cell r="U1437">
            <v>1.0124</v>
          </cell>
          <cell r="V1437">
            <v>1.0119</v>
          </cell>
          <cell r="W1437">
            <v>1.0119</v>
          </cell>
          <cell r="X1437">
            <v>1</v>
          </cell>
          <cell r="Y1437">
            <v>1</v>
          </cell>
          <cell r="Z1437">
            <v>1</v>
          </cell>
          <cell r="AA1437">
            <v>1</v>
          </cell>
          <cell r="AB1437">
            <v>1.0002</v>
          </cell>
          <cell r="AC1437">
            <v>1</v>
          </cell>
          <cell r="AD1437">
            <v>1</v>
          </cell>
        </row>
        <row r="1438">
          <cell r="O1438">
            <v>144.48999999999609</v>
          </cell>
          <cell r="P1438">
            <v>144.49999999999608</v>
          </cell>
          <cell r="Q1438">
            <v>1.0028999999999999</v>
          </cell>
          <cell r="R1438">
            <v>1.0028999999999999</v>
          </cell>
          <cell r="S1438">
            <v>1.0084</v>
          </cell>
          <cell r="T1438">
            <v>1.0118</v>
          </cell>
          <cell r="U1438">
            <v>1.0123</v>
          </cell>
          <cell r="V1438">
            <v>1.0118</v>
          </cell>
          <cell r="W1438">
            <v>1.0118</v>
          </cell>
          <cell r="X1438">
            <v>1</v>
          </cell>
          <cell r="Y1438">
            <v>1</v>
          </cell>
          <cell r="Z1438">
            <v>1</v>
          </cell>
          <cell r="AA1438">
            <v>1</v>
          </cell>
          <cell r="AB1438">
            <v>1.0002</v>
          </cell>
          <cell r="AC1438">
            <v>1</v>
          </cell>
          <cell r="AD1438">
            <v>1</v>
          </cell>
        </row>
        <row r="1439">
          <cell r="O1439">
            <v>144.58999999999608</v>
          </cell>
          <cell r="P1439">
            <v>144.59999999999607</v>
          </cell>
          <cell r="Q1439">
            <v>1.0027999999999999</v>
          </cell>
          <cell r="R1439">
            <v>1.0027999999999999</v>
          </cell>
          <cell r="S1439">
            <v>1.0084</v>
          </cell>
          <cell r="T1439">
            <v>1.0117</v>
          </cell>
          <cell r="U1439">
            <v>1.0122</v>
          </cell>
          <cell r="V1439">
            <v>1.0117</v>
          </cell>
          <cell r="W1439">
            <v>1.0117</v>
          </cell>
          <cell r="X1439">
            <v>1</v>
          </cell>
          <cell r="Y1439">
            <v>1</v>
          </cell>
          <cell r="Z1439">
            <v>1</v>
          </cell>
          <cell r="AA1439">
            <v>1</v>
          </cell>
          <cell r="AB1439">
            <v>1.0002</v>
          </cell>
          <cell r="AC1439">
            <v>1</v>
          </cell>
          <cell r="AD1439">
            <v>1</v>
          </cell>
        </row>
        <row r="1440">
          <cell r="O1440">
            <v>144.68999999999608</v>
          </cell>
          <cell r="P1440">
            <v>144.69999999999607</v>
          </cell>
          <cell r="Q1440">
            <v>1.0027999999999999</v>
          </cell>
          <cell r="R1440">
            <v>1.0027999999999999</v>
          </cell>
          <cell r="S1440">
            <v>1.0083</v>
          </cell>
          <cell r="T1440">
            <v>1.0116000000000001</v>
          </cell>
          <cell r="U1440">
            <v>1.0121</v>
          </cell>
          <cell r="V1440">
            <v>1.0116000000000001</v>
          </cell>
          <cell r="W1440">
            <v>1.0116000000000001</v>
          </cell>
          <cell r="X1440">
            <v>1</v>
          </cell>
          <cell r="Y1440">
            <v>1</v>
          </cell>
          <cell r="Z1440">
            <v>1</v>
          </cell>
          <cell r="AA1440">
            <v>1</v>
          </cell>
          <cell r="AB1440">
            <v>1.0002</v>
          </cell>
          <cell r="AC1440">
            <v>1</v>
          </cell>
          <cell r="AD1440">
            <v>1</v>
          </cell>
        </row>
        <row r="1441">
          <cell r="O1441">
            <v>144.78999999999607</v>
          </cell>
          <cell r="P1441">
            <v>144.79999999999606</v>
          </cell>
          <cell r="Q1441">
            <v>1.0026999999999999</v>
          </cell>
          <cell r="R1441">
            <v>1.0026999999999999</v>
          </cell>
          <cell r="S1441">
            <v>1.0082</v>
          </cell>
          <cell r="T1441">
            <v>1.0115000000000001</v>
          </cell>
          <cell r="U1441">
            <v>1.012</v>
          </cell>
          <cell r="V1441">
            <v>1.0115000000000001</v>
          </cell>
          <cell r="W1441">
            <v>1.0115000000000001</v>
          </cell>
          <cell r="X1441">
            <v>1</v>
          </cell>
          <cell r="Y1441">
            <v>1</v>
          </cell>
          <cell r="Z1441">
            <v>1</v>
          </cell>
          <cell r="AA1441">
            <v>1</v>
          </cell>
          <cell r="AB1441">
            <v>1.0002</v>
          </cell>
          <cell r="AC1441">
            <v>1</v>
          </cell>
          <cell r="AD1441">
            <v>1</v>
          </cell>
        </row>
        <row r="1442">
          <cell r="O1442">
            <v>144.88999999999606</v>
          </cell>
          <cell r="P1442">
            <v>144.89999999999606</v>
          </cell>
          <cell r="Q1442">
            <v>1.0026999999999999</v>
          </cell>
          <cell r="R1442">
            <v>1.0026999999999999</v>
          </cell>
          <cell r="S1442">
            <v>1.0081</v>
          </cell>
          <cell r="T1442">
            <v>1.0115000000000001</v>
          </cell>
          <cell r="U1442">
            <v>1.0119</v>
          </cell>
          <cell r="V1442">
            <v>1.0115000000000001</v>
          </cell>
          <cell r="W1442">
            <v>1.0115000000000001</v>
          </cell>
          <cell r="X1442">
            <v>1</v>
          </cell>
          <cell r="Y1442">
            <v>1</v>
          </cell>
          <cell r="Z1442">
            <v>1</v>
          </cell>
          <cell r="AA1442">
            <v>1</v>
          </cell>
          <cell r="AB1442">
            <v>1.0002</v>
          </cell>
          <cell r="AC1442">
            <v>1</v>
          </cell>
          <cell r="AD1442">
            <v>1</v>
          </cell>
        </row>
        <row r="1443">
          <cell r="O1443">
            <v>144.98999999999606</v>
          </cell>
          <cell r="P1443">
            <v>144.99999999999605</v>
          </cell>
          <cell r="Q1443">
            <v>1.0025999999999999</v>
          </cell>
          <cell r="R1443">
            <v>1.0025999999999999</v>
          </cell>
          <cell r="S1443">
            <v>1.0081</v>
          </cell>
          <cell r="T1443">
            <v>1.0114000000000001</v>
          </cell>
          <cell r="U1443">
            <v>1.0118</v>
          </cell>
          <cell r="V1443">
            <v>1.0114000000000001</v>
          </cell>
          <cell r="W1443">
            <v>1.0114000000000001</v>
          </cell>
          <cell r="X1443">
            <v>1</v>
          </cell>
          <cell r="Y1443">
            <v>1</v>
          </cell>
          <cell r="Z1443">
            <v>1</v>
          </cell>
          <cell r="AA1443">
            <v>1</v>
          </cell>
          <cell r="AB1443">
            <v>1.0002</v>
          </cell>
          <cell r="AC1443">
            <v>1</v>
          </cell>
          <cell r="AD1443">
            <v>1</v>
          </cell>
        </row>
        <row r="1444">
          <cell r="O1444">
            <v>145.08999999999605</v>
          </cell>
          <cell r="P1444">
            <v>145.09999999999604</v>
          </cell>
          <cell r="Q1444">
            <v>1.0025999999999999</v>
          </cell>
          <cell r="R1444">
            <v>1.0025999999999999</v>
          </cell>
          <cell r="S1444">
            <v>1.008</v>
          </cell>
          <cell r="T1444">
            <v>1.0113000000000001</v>
          </cell>
          <cell r="U1444">
            <v>1.0117</v>
          </cell>
          <cell r="V1444">
            <v>1.0113000000000001</v>
          </cell>
          <cell r="W1444">
            <v>1.0113000000000001</v>
          </cell>
          <cell r="X1444">
            <v>1</v>
          </cell>
          <cell r="Y1444">
            <v>1</v>
          </cell>
          <cell r="Z1444">
            <v>1</v>
          </cell>
          <cell r="AA1444">
            <v>1</v>
          </cell>
          <cell r="AB1444">
            <v>1.0002</v>
          </cell>
          <cell r="AC1444">
            <v>1</v>
          </cell>
          <cell r="AD1444">
            <v>1</v>
          </cell>
        </row>
        <row r="1445">
          <cell r="O1445">
            <v>145.18999999999605</v>
          </cell>
          <cell r="P1445">
            <v>145.19999999999604</v>
          </cell>
          <cell r="Q1445">
            <v>1.0024999999999999</v>
          </cell>
          <cell r="R1445">
            <v>1.0024999999999999</v>
          </cell>
          <cell r="S1445">
            <v>1.0079</v>
          </cell>
          <cell r="T1445">
            <v>1.0112000000000001</v>
          </cell>
          <cell r="U1445">
            <v>1.0116000000000001</v>
          </cell>
          <cell r="V1445">
            <v>1.0112000000000001</v>
          </cell>
          <cell r="W1445">
            <v>1.0112000000000001</v>
          </cell>
          <cell r="X1445">
            <v>1</v>
          </cell>
          <cell r="Y1445">
            <v>1</v>
          </cell>
          <cell r="Z1445">
            <v>1</v>
          </cell>
          <cell r="AA1445">
            <v>1</v>
          </cell>
          <cell r="AB1445">
            <v>1.0001</v>
          </cell>
          <cell r="AC1445">
            <v>1</v>
          </cell>
          <cell r="AD1445">
            <v>1</v>
          </cell>
        </row>
        <row r="1446">
          <cell r="O1446">
            <v>145.28999999999604</v>
          </cell>
          <cell r="P1446">
            <v>145.29999999999603</v>
          </cell>
          <cell r="Q1446">
            <v>1.0024999999999999</v>
          </cell>
          <cell r="R1446">
            <v>1.0024999999999999</v>
          </cell>
          <cell r="S1446">
            <v>1.0078</v>
          </cell>
          <cell r="T1446">
            <v>1.0111000000000001</v>
          </cell>
          <cell r="U1446">
            <v>1.0116000000000001</v>
          </cell>
          <cell r="V1446">
            <v>1.0111000000000001</v>
          </cell>
          <cell r="W1446">
            <v>1.0111000000000001</v>
          </cell>
          <cell r="X1446">
            <v>1</v>
          </cell>
          <cell r="Y1446">
            <v>1</v>
          </cell>
          <cell r="Z1446">
            <v>1</v>
          </cell>
          <cell r="AA1446">
            <v>1</v>
          </cell>
          <cell r="AB1446">
            <v>1.0001</v>
          </cell>
          <cell r="AC1446">
            <v>1</v>
          </cell>
          <cell r="AD1446">
            <v>1</v>
          </cell>
        </row>
        <row r="1447">
          <cell r="O1447">
            <v>145.38999999999604</v>
          </cell>
          <cell r="P1447">
            <v>145.39999999999603</v>
          </cell>
          <cell r="Q1447">
            <v>1.0024999999999999</v>
          </cell>
          <cell r="R1447">
            <v>1.0024999999999999</v>
          </cell>
          <cell r="S1447">
            <v>1.0078</v>
          </cell>
          <cell r="T1447">
            <v>1.0109999999999999</v>
          </cell>
          <cell r="U1447">
            <v>1.0115000000000001</v>
          </cell>
          <cell r="V1447">
            <v>1.0109999999999999</v>
          </cell>
          <cell r="W1447">
            <v>1.0109999999999999</v>
          </cell>
          <cell r="X1447">
            <v>1</v>
          </cell>
          <cell r="Y1447">
            <v>1</v>
          </cell>
          <cell r="Z1447">
            <v>1</v>
          </cell>
          <cell r="AA1447">
            <v>1</v>
          </cell>
          <cell r="AB1447">
            <v>1.0001</v>
          </cell>
          <cell r="AC1447">
            <v>1</v>
          </cell>
          <cell r="AD1447">
            <v>1</v>
          </cell>
        </row>
        <row r="1448">
          <cell r="O1448">
            <v>145.48999999999603</v>
          </cell>
          <cell r="P1448">
            <v>145.49999999999602</v>
          </cell>
          <cell r="Q1448">
            <v>1.0024</v>
          </cell>
          <cell r="R1448">
            <v>1.0024</v>
          </cell>
          <cell r="S1448">
            <v>1.0077</v>
          </cell>
          <cell r="T1448">
            <v>1.0108999999999999</v>
          </cell>
          <cell r="U1448">
            <v>1.0114000000000001</v>
          </cell>
          <cell r="V1448">
            <v>1.0108999999999999</v>
          </cell>
          <cell r="W1448">
            <v>1.0108999999999999</v>
          </cell>
          <cell r="X1448">
            <v>1</v>
          </cell>
          <cell r="Y1448">
            <v>1</v>
          </cell>
          <cell r="Z1448">
            <v>1</v>
          </cell>
          <cell r="AA1448">
            <v>1</v>
          </cell>
          <cell r="AB1448">
            <v>1.0001</v>
          </cell>
          <cell r="AC1448">
            <v>1</v>
          </cell>
          <cell r="AD1448">
            <v>1</v>
          </cell>
        </row>
        <row r="1449">
          <cell r="O1449">
            <v>145.58999999999602</v>
          </cell>
          <cell r="P1449">
            <v>145.59999999999602</v>
          </cell>
          <cell r="Q1449">
            <v>1.0024</v>
          </cell>
          <cell r="R1449">
            <v>1.0024</v>
          </cell>
          <cell r="S1449">
            <v>1.0076000000000001</v>
          </cell>
          <cell r="T1449">
            <v>1.0108999999999999</v>
          </cell>
          <cell r="U1449">
            <v>1.0113000000000001</v>
          </cell>
          <cell r="V1449">
            <v>1.0108999999999999</v>
          </cell>
          <cell r="W1449">
            <v>1.0108999999999999</v>
          </cell>
          <cell r="X1449">
            <v>1</v>
          </cell>
          <cell r="Y1449">
            <v>1</v>
          </cell>
          <cell r="Z1449">
            <v>1</v>
          </cell>
          <cell r="AA1449">
            <v>1</v>
          </cell>
          <cell r="AB1449">
            <v>1.0001</v>
          </cell>
          <cell r="AC1449">
            <v>1</v>
          </cell>
          <cell r="AD1449">
            <v>1</v>
          </cell>
        </row>
        <row r="1450">
          <cell r="O1450">
            <v>145.68999999999602</v>
          </cell>
          <cell r="P1450">
            <v>145.69999999999601</v>
          </cell>
          <cell r="Q1450">
            <v>1.0023</v>
          </cell>
          <cell r="R1450">
            <v>1.0023</v>
          </cell>
          <cell r="S1450">
            <v>1.0075000000000001</v>
          </cell>
          <cell r="T1450">
            <v>1.0107999999999999</v>
          </cell>
          <cell r="U1450">
            <v>1.0112000000000001</v>
          </cell>
          <cell r="V1450">
            <v>1.0107999999999999</v>
          </cell>
          <cell r="W1450">
            <v>1.0107999999999999</v>
          </cell>
          <cell r="X1450">
            <v>1</v>
          </cell>
          <cell r="Y1450">
            <v>1</v>
          </cell>
          <cell r="Z1450">
            <v>1</v>
          </cell>
          <cell r="AA1450">
            <v>1</v>
          </cell>
          <cell r="AB1450">
            <v>1.0001</v>
          </cell>
          <cell r="AC1450">
            <v>1</v>
          </cell>
          <cell r="AD1450">
            <v>1</v>
          </cell>
        </row>
        <row r="1451">
          <cell r="O1451">
            <v>145.78999999999601</v>
          </cell>
          <cell r="P1451">
            <v>145.799999999996</v>
          </cell>
          <cell r="Q1451">
            <v>1.0023</v>
          </cell>
          <cell r="R1451">
            <v>1.0023</v>
          </cell>
          <cell r="S1451">
            <v>1.0075000000000001</v>
          </cell>
          <cell r="T1451">
            <v>1.0106999999999999</v>
          </cell>
          <cell r="U1451">
            <v>1.0111000000000001</v>
          </cell>
          <cell r="V1451">
            <v>1.0106999999999999</v>
          </cell>
          <cell r="W1451">
            <v>1.0106999999999999</v>
          </cell>
          <cell r="X1451">
            <v>1</v>
          </cell>
          <cell r="Y1451">
            <v>1</v>
          </cell>
          <cell r="Z1451">
            <v>1</v>
          </cell>
          <cell r="AA1451">
            <v>1</v>
          </cell>
          <cell r="AB1451">
            <v>1.0001</v>
          </cell>
          <cell r="AC1451">
            <v>1</v>
          </cell>
          <cell r="AD1451">
            <v>1</v>
          </cell>
        </row>
        <row r="1452">
          <cell r="O1452">
            <v>145.88999999999601</v>
          </cell>
          <cell r="P1452">
            <v>145.899999999996</v>
          </cell>
          <cell r="Q1452">
            <v>1.0022</v>
          </cell>
          <cell r="R1452">
            <v>1.0022</v>
          </cell>
          <cell r="S1452">
            <v>1.0074000000000001</v>
          </cell>
          <cell r="T1452">
            <v>1.0105999999999999</v>
          </cell>
          <cell r="U1452">
            <v>1.0109999999999999</v>
          </cell>
          <cell r="V1452">
            <v>1.0105999999999999</v>
          </cell>
          <cell r="W1452">
            <v>1.0105999999999999</v>
          </cell>
          <cell r="X1452">
            <v>1</v>
          </cell>
          <cell r="Y1452">
            <v>1</v>
          </cell>
          <cell r="Z1452">
            <v>1</v>
          </cell>
          <cell r="AA1452">
            <v>1</v>
          </cell>
          <cell r="AB1452">
            <v>1.0001</v>
          </cell>
          <cell r="AC1452">
            <v>1</v>
          </cell>
          <cell r="AD1452">
            <v>1</v>
          </cell>
        </row>
        <row r="1453">
          <cell r="O1453">
            <v>145.989999999996</v>
          </cell>
          <cell r="P1453">
            <v>145.99999999999599</v>
          </cell>
          <cell r="Q1453">
            <v>1.0022</v>
          </cell>
          <cell r="R1453">
            <v>1.0022</v>
          </cell>
          <cell r="S1453">
            <v>1.0073000000000001</v>
          </cell>
          <cell r="T1453">
            <v>1.0105</v>
          </cell>
          <cell r="U1453">
            <v>1.0109999999999999</v>
          </cell>
          <cell r="V1453">
            <v>1.0105</v>
          </cell>
          <cell r="W1453">
            <v>1.0105</v>
          </cell>
          <cell r="X1453">
            <v>1</v>
          </cell>
          <cell r="Y1453">
            <v>1</v>
          </cell>
          <cell r="Z1453">
            <v>1</v>
          </cell>
          <cell r="AA1453">
            <v>1</v>
          </cell>
          <cell r="AB1453">
            <v>1.0001</v>
          </cell>
          <cell r="AC1453">
            <v>1</v>
          </cell>
          <cell r="AD1453">
            <v>1</v>
          </cell>
        </row>
        <row r="1454">
          <cell r="O1454">
            <v>146.089999999996</v>
          </cell>
          <cell r="P1454">
            <v>146.09999999999599</v>
          </cell>
          <cell r="Q1454">
            <v>1.0022</v>
          </cell>
          <cell r="R1454">
            <v>1.0022</v>
          </cell>
          <cell r="S1454">
            <v>1.0072000000000001</v>
          </cell>
          <cell r="T1454">
            <v>1.0104</v>
          </cell>
          <cell r="U1454">
            <v>1.0108999999999999</v>
          </cell>
          <cell r="V1454">
            <v>1.0104</v>
          </cell>
          <cell r="W1454">
            <v>1.0104</v>
          </cell>
          <cell r="X1454">
            <v>1</v>
          </cell>
          <cell r="Y1454">
            <v>1</v>
          </cell>
          <cell r="Z1454">
            <v>1</v>
          </cell>
          <cell r="AA1454">
            <v>1</v>
          </cell>
          <cell r="AB1454">
            <v>1.0001</v>
          </cell>
          <cell r="AC1454">
            <v>1</v>
          </cell>
          <cell r="AD1454">
            <v>1</v>
          </cell>
        </row>
        <row r="1455">
          <cell r="O1455">
            <v>146.18999999999599</v>
          </cell>
          <cell r="P1455">
            <v>146.19999999999598</v>
          </cell>
          <cell r="Q1455">
            <v>1.0021</v>
          </cell>
          <cell r="R1455">
            <v>1.0021</v>
          </cell>
          <cell r="S1455">
            <v>1.0072000000000001</v>
          </cell>
          <cell r="T1455">
            <v>1.0104</v>
          </cell>
          <cell r="U1455">
            <v>1.0107999999999999</v>
          </cell>
          <cell r="V1455">
            <v>1.0104</v>
          </cell>
          <cell r="W1455">
            <v>1.0104</v>
          </cell>
          <cell r="X1455">
            <v>1</v>
          </cell>
          <cell r="Y1455">
            <v>1</v>
          </cell>
          <cell r="Z1455">
            <v>1</v>
          </cell>
          <cell r="AA1455">
            <v>1</v>
          </cell>
          <cell r="AB1455">
            <v>1.0001</v>
          </cell>
          <cell r="AC1455">
            <v>1</v>
          </cell>
          <cell r="AD1455">
            <v>1</v>
          </cell>
        </row>
        <row r="1456">
          <cell r="O1456">
            <v>146.28999999999598</v>
          </cell>
          <cell r="P1456">
            <v>146.29999999999598</v>
          </cell>
          <cell r="Q1456">
            <v>1.0021</v>
          </cell>
          <cell r="R1456">
            <v>1.0021</v>
          </cell>
          <cell r="S1456">
            <v>1.0071000000000001</v>
          </cell>
          <cell r="T1456">
            <v>1.0103</v>
          </cell>
          <cell r="U1456">
            <v>1.0106999999999999</v>
          </cell>
          <cell r="V1456">
            <v>1.0103</v>
          </cell>
          <cell r="W1456">
            <v>1.0103</v>
          </cell>
          <cell r="X1456">
            <v>1</v>
          </cell>
          <cell r="Y1456">
            <v>1</v>
          </cell>
          <cell r="Z1456">
            <v>1</v>
          </cell>
          <cell r="AA1456">
            <v>1</v>
          </cell>
          <cell r="AB1456">
            <v>1.0001</v>
          </cell>
          <cell r="AC1456">
            <v>1</v>
          </cell>
          <cell r="AD1456">
            <v>1</v>
          </cell>
        </row>
        <row r="1457">
          <cell r="O1457">
            <v>146.38999999999598</v>
          </cell>
          <cell r="P1457">
            <v>146.39999999999597</v>
          </cell>
          <cell r="Q1457">
            <v>1.002</v>
          </cell>
          <cell r="R1457">
            <v>1.002</v>
          </cell>
          <cell r="S1457">
            <v>1.0069999999999999</v>
          </cell>
          <cell r="T1457">
            <v>1.0102</v>
          </cell>
          <cell r="U1457">
            <v>1.0105999999999999</v>
          </cell>
          <cell r="V1457">
            <v>1.0102</v>
          </cell>
          <cell r="W1457">
            <v>1.0102</v>
          </cell>
          <cell r="X1457">
            <v>1</v>
          </cell>
          <cell r="Y1457">
            <v>1</v>
          </cell>
          <cell r="Z1457">
            <v>1</v>
          </cell>
          <cell r="AA1457">
            <v>1</v>
          </cell>
          <cell r="AB1457">
            <v>1</v>
          </cell>
          <cell r="AC1457">
            <v>1</v>
          </cell>
          <cell r="AD1457">
            <v>1</v>
          </cell>
        </row>
        <row r="1458">
          <cell r="O1458">
            <v>146.48999999999597</v>
          </cell>
          <cell r="P1458">
            <v>146.49999999999596</v>
          </cell>
          <cell r="Q1458">
            <v>1.002</v>
          </cell>
          <cell r="R1458">
            <v>1.002</v>
          </cell>
          <cell r="S1458">
            <v>1.0069999999999999</v>
          </cell>
          <cell r="T1458">
            <v>1.0101</v>
          </cell>
          <cell r="U1458">
            <v>1.0105</v>
          </cell>
          <cell r="V1458">
            <v>1.0101</v>
          </cell>
          <cell r="W1458">
            <v>1.0101</v>
          </cell>
          <cell r="X1458">
            <v>1</v>
          </cell>
          <cell r="Y1458">
            <v>1</v>
          </cell>
          <cell r="Z1458">
            <v>1</v>
          </cell>
          <cell r="AA1458">
            <v>1</v>
          </cell>
          <cell r="AB1458">
            <v>1</v>
          </cell>
          <cell r="AC1458">
            <v>1</v>
          </cell>
          <cell r="AD1458">
            <v>1</v>
          </cell>
        </row>
        <row r="1459">
          <cell r="O1459">
            <v>146.58999999999597</v>
          </cell>
          <cell r="P1459">
            <v>146.59999999999596</v>
          </cell>
          <cell r="Q1459">
            <v>1.002</v>
          </cell>
          <cell r="R1459">
            <v>1.002</v>
          </cell>
          <cell r="S1459">
            <v>1.0068999999999999</v>
          </cell>
          <cell r="T1459">
            <v>1.01</v>
          </cell>
          <cell r="U1459">
            <v>1.0105</v>
          </cell>
          <cell r="V1459">
            <v>1.01</v>
          </cell>
          <cell r="W1459">
            <v>1.01</v>
          </cell>
          <cell r="X1459">
            <v>1</v>
          </cell>
          <cell r="Y1459">
            <v>1</v>
          </cell>
          <cell r="Z1459">
            <v>1</v>
          </cell>
          <cell r="AA1459">
            <v>1</v>
          </cell>
          <cell r="AB1459">
            <v>1</v>
          </cell>
          <cell r="AC1459">
            <v>1</v>
          </cell>
          <cell r="AD1459">
            <v>1</v>
          </cell>
        </row>
        <row r="1460">
          <cell r="O1460">
            <v>146.68999999999596</v>
          </cell>
          <cell r="P1460">
            <v>146.69999999999595</v>
          </cell>
          <cell r="Q1460">
            <v>1.0019</v>
          </cell>
          <cell r="R1460">
            <v>1.0019</v>
          </cell>
          <cell r="S1460">
            <v>1.0067999999999999</v>
          </cell>
          <cell r="T1460">
            <v>1.01</v>
          </cell>
          <cell r="U1460">
            <v>1.0104</v>
          </cell>
          <cell r="V1460">
            <v>1.01</v>
          </cell>
          <cell r="W1460">
            <v>1.01</v>
          </cell>
          <cell r="X1460">
            <v>1</v>
          </cell>
          <cell r="Y1460">
            <v>1</v>
          </cell>
          <cell r="Z1460">
            <v>1</v>
          </cell>
          <cell r="AA1460">
            <v>1</v>
          </cell>
          <cell r="AB1460">
            <v>1</v>
          </cell>
          <cell r="AC1460">
            <v>1</v>
          </cell>
          <cell r="AD1460">
            <v>1</v>
          </cell>
        </row>
        <row r="1461">
          <cell r="O1461">
            <v>146.78999999999596</v>
          </cell>
          <cell r="P1461">
            <v>146.79999999999595</v>
          </cell>
          <cell r="Q1461">
            <v>1.0019</v>
          </cell>
          <cell r="R1461">
            <v>1.0019</v>
          </cell>
          <cell r="S1461">
            <v>1.0067999999999999</v>
          </cell>
          <cell r="T1461">
            <v>1.0099</v>
          </cell>
          <cell r="U1461">
            <v>1.0103</v>
          </cell>
          <cell r="V1461">
            <v>1.0099</v>
          </cell>
          <cell r="W1461">
            <v>1.0099</v>
          </cell>
          <cell r="X1461">
            <v>1</v>
          </cell>
          <cell r="Y1461">
            <v>1</v>
          </cell>
          <cell r="Z1461">
            <v>1</v>
          </cell>
          <cell r="AA1461">
            <v>1</v>
          </cell>
          <cell r="AB1461">
            <v>1</v>
          </cell>
          <cell r="AC1461">
            <v>1</v>
          </cell>
          <cell r="AD1461">
            <v>1</v>
          </cell>
        </row>
        <row r="1462">
          <cell r="O1462">
            <v>146.88999999999595</v>
          </cell>
          <cell r="P1462">
            <v>146.89999999999594</v>
          </cell>
          <cell r="Q1462">
            <v>1.0019</v>
          </cell>
          <cell r="R1462">
            <v>1.0019</v>
          </cell>
          <cell r="S1462">
            <v>1.0066999999999999</v>
          </cell>
          <cell r="T1462">
            <v>1.0098</v>
          </cell>
          <cell r="U1462">
            <v>1.0102</v>
          </cell>
          <cell r="V1462">
            <v>1.0098</v>
          </cell>
          <cell r="W1462">
            <v>1.0098</v>
          </cell>
          <cell r="X1462">
            <v>1</v>
          </cell>
          <cell r="Y1462">
            <v>1</v>
          </cell>
          <cell r="Z1462">
            <v>1</v>
          </cell>
          <cell r="AA1462">
            <v>1</v>
          </cell>
          <cell r="AB1462">
            <v>1</v>
          </cell>
          <cell r="AC1462">
            <v>1</v>
          </cell>
          <cell r="AD1462">
            <v>1</v>
          </cell>
        </row>
        <row r="1463">
          <cell r="O1463">
            <v>146.98999999999594</v>
          </cell>
          <cell r="P1463">
            <v>146.99999999999594</v>
          </cell>
          <cell r="Q1463">
            <v>1.0018</v>
          </cell>
          <cell r="R1463">
            <v>1.0018</v>
          </cell>
          <cell r="S1463">
            <v>1.0065999999999999</v>
          </cell>
          <cell r="T1463">
            <v>1.0097</v>
          </cell>
          <cell r="U1463">
            <v>1.0101</v>
          </cell>
          <cell r="V1463">
            <v>1.0097</v>
          </cell>
          <cell r="W1463">
            <v>1.0097</v>
          </cell>
          <cell r="X1463">
            <v>1</v>
          </cell>
          <cell r="Y1463">
            <v>1</v>
          </cell>
          <cell r="Z1463">
            <v>1</v>
          </cell>
          <cell r="AA1463">
            <v>1</v>
          </cell>
          <cell r="AB1463">
            <v>1</v>
          </cell>
          <cell r="AC1463">
            <v>1</v>
          </cell>
          <cell r="AD1463">
            <v>1</v>
          </cell>
        </row>
        <row r="1464">
          <cell r="O1464">
            <v>147.08999999999594</v>
          </cell>
          <cell r="P1464">
            <v>147.09999999999593</v>
          </cell>
          <cell r="Q1464">
            <v>1.0018</v>
          </cell>
          <cell r="R1464">
            <v>1.0018</v>
          </cell>
          <cell r="S1464">
            <v>1.0065999999999999</v>
          </cell>
          <cell r="T1464">
            <v>1.0096000000000001</v>
          </cell>
          <cell r="U1464">
            <v>1.01</v>
          </cell>
          <cell r="V1464">
            <v>1.0096000000000001</v>
          </cell>
          <cell r="W1464">
            <v>1.0096000000000001</v>
          </cell>
          <cell r="X1464">
            <v>1</v>
          </cell>
          <cell r="Y1464">
            <v>1</v>
          </cell>
          <cell r="Z1464">
            <v>1</v>
          </cell>
          <cell r="AA1464">
            <v>1</v>
          </cell>
          <cell r="AB1464">
            <v>1</v>
          </cell>
          <cell r="AC1464">
            <v>1</v>
          </cell>
          <cell r="AD1464">
            <v>1</v>
          </cell>
        </row>
        <row r="1465">
          <cell r="O1465">
            <v>147.18999999999593</v>
          </cell>
          <cell r="P1465">
            <v>147.19999999999592</v>
          </cell>
          <cell r="Q1465">
            <v>1.0017</v>
          </cell>
          <cell r="R1465">
            <v>1.0017</v>
          </cell>
          <cell r="S1465">
            <v>1.0065</v>
          </cell>
          <cell r="T1465">
            <v>1.0096000000000001</v>
          </cell>
          <cell r="U1465">
            <v>1.01</v>
          </cell>
          <cell r="V1465">
            <v>1.0096000000000001</v>
          </cell>
          <cell r="W1465">
            <v>1.0096000000000001</v>
          </cell>
          <cell r="X1465">
            <v>1</v>
          </cell>
          <cell r="Y1465">
            <v>1</v>
          </cell>
          <cell r="Z1465">
            <v>1</v>
          </cell>
          <cell r="AA1465">
            <v>1</v>
          </cell>
          <cell r="AB1465">
            <v>1</v>
          </cell>
          <cell r="AC1465">
            <v>1</v>
          </cell>
          <cell r="AD1465">
            <v>1</v>
          </cell>
        </row>
        <row r="1466">
          <cell r="O1466">
            <v>147.28999999999593</v>
          </cell>
          <cell r="P1466">
            <v>147.29999999999592</v>
          </cell>
          <cell r="Q1466">
            <v>1.0017</v>
          </cell>
          <cell r="R1466">
            <v>1.0017</v>
          </cell>
          <cell r="S1466">
            <v>1.0064</v>
          </cell>
          <cell r="T1466">
            <v>1.0095000000000001</v>
          </cell>
          <cell r="U1466">
            <v>1.0099</v>
          </cell>
          <cell r="V1466">
            <v>1.0095000000000001</v>
          </cell>
          <cell r="W1466">
            <v>1.0095000000000001</v>
          </cell>
          <cell r="X1466">
            <v>1</v>
          </cell>
          <cell r="Y1466">
            <v>1</v>
          </cell>
          <cell r="Z1466">
            <v>1</v>
          </cell>
          <cell r="AA1466">
            <v>1</v>
          </cell>
          <cell r="AB1466">
            <v>1</v>
          </cell>
          <cell r="AC1466">
            <v>1</v>
          </cell>
          <cell r="AD1466">
            <v>1</v>
          </cell>
        </row>
        <row r="1467">
          <cell r="O1467">
            <v>147.38999999999592</v>
          </cell>
          <cell r="P1467">
            <v>147.39999999999591</v>
          </cell>
          <cell r="Q1467">
            <v>1.0017</v>
          </cell>
          <cell r="R1467">
            <v>1.0017</v>
          </cell>
          <cell r="S1467">
            <v>1.0064</v>
          </cell>
          <cell r="T1467">
            <v>1.0094000000000001</v>
          </cell>
          <cell r="U1467">
            <v>1.0098</v>
          </cell>
          <cell r="V1467">
            <v>1.0094000000000001</v>
          </cell>
          <cell r="W1467">
            <v>1.0094000000000001</v>
          </cell>
          <cell r="X1467">
            <v>1</v>
          </cell>
          <cell r="Y1467">
            <v>1</v>
          </cell>
          <cell r="Z1467">
            <v>1</v>
          </cell>
          <cell r="AA1467">
            <v>1</v>
          </cell>
          <cell r="AB1467">
            <v>1</v>
          </cell>
          <cell r="AC1467">
            <v>1</v>
          </cell>
          <cell r="AD1467">
            <v>1</v>
          </cell>
        </row>
        <row r="1468">
          <cell r="O1468">
            <v>147.48999999999592</v>
          </cell>
          <cell r="P1468">
            <v>147.49999999999591</v>
          </cell>
          <cell r="Q1468">
            <v>1.0016</v>
          </cell>
          <cell r="R1468">
            <v>1.0016</v>
          </cell>
          <cell r="S1468">
            <v>1.0063</v>
          </cell>
          <cell r="T1468">
            <v>1.0093000000000001</v>
          </cell>
          <cell r="U1468">
            <v>1.0097</v>
          </cell>
          <cell r="V1468">
            <v>1.0093000000000001</v>
          </cell>
          <cell r="W1468">
            <v>1.0093000000000001</v>
          </cell>
          <cell r="X1468">
            <v>1</v>
          </cell>
          <cell r="Y1468">
            <v>1</v>
          </cell>
          <cell r="Z1468">
            <v>1</v>
          </cell>
          <cell r="AA1468">
            <v>1</v>
          </cell>
          <cell r="AB1468">
            <v>1</v>
          </cell>
          <cell r="AC1468">
            <v>1</v>
          </cell>
          <cell r="AD1468">
            <v>1</v>
          </cell>
        </row>
        <row r="1469">
          <cell r="O1469">
            <v>147.58999999999591</v>
          </cell>
          <cell r="P1469">
            <v>147.5999999999959</v>
          </cell>
          <cell r="Q1469">
            <v>1.0016</v>
          </cell>
          <cell r="R1469">
            <v>1.0016</v>
          </cell>
          <cell r="S1469">
            <v>1.0062</v>
          </cell>
          <cell r="T1469">
            <v>1.0092000000000001</v>
          </cell>
          <cell r="U1469">
            <v>1.0096000000000001</v>
          </cell>
          <cell r="V1469">
            <v>1.0092000000000001</v>
          </cell>
          <cell r="W1469">
            <v>1.0092000000000001</v>
          </cell>
          <cell r="X1469">
            <v>1</v>
          </cell>
          <cell r="Y1469">
            <v>1</v>
          </cell>
          <cell r="Z1469">
            <v>1</v>
          </cell>
          <cell r="AA1469">
            <v>1</v>
          </cell>
          <cell r="AB1469">
            <v>1</v>
          </cell>
          <cell r="AC1469">
            <v>1</v>
          </cell>
          <cell r="AD1469">
            <v>1</v>
          </cell>
        </row>
        <row r="1470">
          <cell r="O1470">
            <v>147.68999999999591</v>
          </cell>
          <cell r="P1470">
            <v>147.6999999999959</v>
          </cell>
          <cell r="Q1470">
            <v>1.0016</v>
          </cell>
          <cell r="R1470">
            <v>1.0016</v>
          </cell>
          <cell r="S1470">
            <v>1.0062</v>
          </cell>
          <cell r="T1470">
            <v>1.0092000000000001</v>
          </cell>
          <cell r="U1470">
            <v>1.0096000000000001</v>
          </cell>
          <cell r="V1470">
            <v>1.0092000000000001</v>
          </cell>
          <cell r="W1470">
            <v>1.0092000000000001</v>
          </cell>
          <cell r="X1470">
            <v>1</v>
          </cell>
          <cell r="Y1470">
            <v>1</v>
          </cell>
          <cell r="Z1470">
            <v>1</v>
          </cell>
          <cell r="AA1470">
            <v>1</v>
          </cell>
          <cell r="AB1470">
            <v>1</v>
          </cell>
          <cell r="AC1470">
            <v>1</v>
          </cell>
          <cell r="AD1470">
            <v>1</v>
          </cell>
        </row>
        <row r="1471">
          <cell r="O1471">
            <v>147.7899999999959</v>
          </cell>
          <cell r="P1471">
            <v>147.79999999999589</v>
          </cell>
          <cell r="Q1471">
            <v>1.0015000000000001</v>
          </cell>
          <cell r="R1471">
            <v>1.0015000000000001</v>
          </cell>
          <cell r="S1471">
            <v>1.0061</v>
          </cell>
          <cell r="T1471">
            <v>1.0091000000000001</v>
          </cell>
          <cell r="U1471">
            <v>1.0095000000000001</v>
          </cell>
          <cell r="V1471">
            <v>1.0091000000000001</v>
          </cell>
          <cell r="W1471">
            <v>1.0091000000000001</v>
          </cell>
          <cell r="X1471">
            <v>1</v>
          </cell>
          <cell r="Y1471">
            <v>1</v>
          </cell>
          <cell r="Z1471">
            <v>1</v>
          </cell>
          <cell r="AA1471">
            <v>1</v>
          </cell>
          <cell r="AB1471">
            <v>1</v>
          </cell>
          <cell r="AC1471">
            <v>1</v>
          </cell>
          <cell r="AD1471">
            <v>1</v>
          </cell>
        </row>
        <row r="1472">
          <cell r="O1472">
            <v>147.88999999999589</v>
          </cell>
          <cell r="P1472">
            <v>147.89999999999588</v>
          </cell>
          <cell r="Q1472">
            <v>1.0015000000000001</v>
          </cell>
          <cell r="R1472">
            <v>1.0015000000000001</v>
          </cell>
          <cell r="S1472">
            <v>1.006</v>
          </cell>
          <cell r="T1472">
            <v>1.0089999999999999</v>
          </cell>
          <cell r="U1472">
            <v>1.0094000000000001</v>
          </cell>
          <cell r="V1472">
            <v>1.0089999999999999</v>
          </cell>
          <cell r="W1472">
            <v>1.0089999999999999</v>
          </cell>
          <cell r="X1472">
            <v>1</v>
          </cell>
          <cell r="Y1472">
            <v>1</v>
          </cell>
          <cell r="Z1472">
            <v>1</v>
          </cell>
          <cell r="AA1472">
            <v>1</v>
          </cell>
          <cell r="AB1472">
            <v>1</v>
          </cell>
          <cell r="AC1472">
            <v>1</v>
          </cell>
          <cell r="AD1472">
            <v>1</v>
          </cell>
        </row>
        <row r="1473">
          <cell r="O1473">
            <v>147.98999999999589</v>
          </cell>
          <cell r="P1473">
            <v>147.99999999999588</v>
          </cell>
          <cell r="Q1473">
            <v>1.0015000000000001</v>
          </cell>
          <cell r="R1473">
            <v>1.0015000000000001</v>
          </cell>
          <cell r="S1473">
            <v>1.006</v>
          </cell>
          <cell r="T1473">
            <v>1.0088999999999999</v>
          </cell>
          <cell r="U1473">
            <v>1.0093000000000001</v>
          </cell>
          <cell r="V1473">
            <v>1.0088999999999999</v>
          </cell>
          <cell r="W1473">
            <v>1.0088999999999999</v>
          </cell>
          <cell r="X1473">
            <v>1</v>
          </cell>
          <cell r="Y1473">
            <v>1</v>
          </cell>
          <cell r="Z1473">
            <v>1</v>
          </cell>
          <cell r="AA1473">
            <v>1</v>
          </cell>
          <cell r="AB1473">
            <v>1</v>
          </cell>
          <cell r="AC1473">
            <v>1</v>
          </cell>
          <cell r="AD1473">
            <v>1</v>
          </cell>
        </row>
        <row r="1474">
          <cell r="O1474">
            <v>148.08999999999588</v>
          </cell>
          <cell r="P1474">
            <v>148.09999999999587</v>
          </cell>
          <cell r="Q1474">
            <v>1.0014000000000001</v>
          </cell>
          <cell r="R1474">
            <v>1.0014000000000001</v>
          </cell>
          <cell r="S1474">
            <v>1.0059</v>
          </cell>
          <cell r="T1474">
            <v>1.0088999999999999</v>
          </cell>
          <cell r="U1474">
            <v>1.0093000000000001</v>
          </cell>
          <cell r="V1474">
            <v>1.0088999999999999</v>
          </cell>
          <cell r="W1474">
            <v>1.0088999999999999</v>
          </cell>
          <cell r="X1474">
            <v>1</v>
          </cell>
          <cell r="Y1474">
            <v>1</v>
          </cell>
          <cell r="Z1474">
            <v>1</v>
          </cell>
          <cell r="AA1474">
            <v>1</v>
          </cell>
          <cell r="AB1474">
            <v>1</v>
          </cell>
          <cell r="AC1474">
            <v>1</v>
          </cell>
          <cell r="AD1474">
            <v>1</v>
          </cell>
        </row>
        <row r="1475">
          <cell r="O1475">
            <v>148.18999999999588</v>
          </cell>
          <cell r="P1475">
            <v>148.19999999999587</v>
          </cell>
          <cell r="Q1475">
            <v>1.0014000000000001</v>
          </cell>
          <cell r="R1475">
            <v>1.0014000000000001</v>
          </cell>
          <cell r="S1475">
            <v>1.0058</v>
          </cell>
          <cell r="T1475">
            <v>1.0087999999999999</v>
          </cell>
          <cell r="U1475">
            <v>1.0092000000000001</v>
          </cell>
          <cell r="V1475">
            <v>1.0087999999999999</v>
          </cell>
          <cell r="W1475">
            <v>1.0087999999999999</v>
          </cell>
          <cell r="X1475">
            <v>1</v>
          </cell>
          <cell r="Y1475">
            <v>1</v>
          </cell>
          <cell r="Z1475">
            <v>1</v>
          </cell>
          <cell r="AA1475">
            <v>1</v>
          </cell>
          <cell r="AB1475">
            <v>1</v>
          </cell>
          <cell r="AC1475">
            <v>1</v>
          </cell>
          <cell r="AD1475">
            <v>1</v>
          </cell>
        </row>
        <row r="1476">
          <cell r="O1476">
            <v>148.28999999999587</v>
          </cell>
          <cell r="P1476">
            <v>148.29999999999586</v>
          </cell>
          <cell r="Q1476">
            <v>1.0014000000000001</v>
          </cell>
          <cell r="R1476">
            <v>1.0014000000000001</v>
          </cell>
          <cell r="S1476">
            <v>1.0058</v>
          </cell>
          <cell r="T1476">
            <v>1.0086999999999999</v>
          </cell>
          <cell r="U1476">
            <v>1.0091000000000001</v>
          </cell>
          <cell r="V1476">
            <v>1.0086999999999999</v>
          </cell>
          <cell r="W1476">
            <v>1.0086999999999999</v>
          </cell>
          <cell r="X1476">
            <v>1</v>
          </cell>
          <cell r="Y1476">
            <v>1</v>
          </cell>
          <cell r="Z1476">
            <v>1</v>
          </cell>
          <cell r="AA1476">
            <v>1</v>
          </cell>
          <cell r="AB1476">
            <v>1</v>
          </cell>
          <cell r="AC1476">
            <v>1</v>
          </cell>
          <cell r="AD1476">
            <v>1</v>
          </cell>
        </row>
        <row r="1477">
          <cell r="O1477">
            <v>148.38999999999587</v>
          </cell>
          <cell r="P1477">
            <v>148.39999999999586</v>
          </cell>
          <cell r="Q1477">
            <v>1.0013000000000001</v>
          </cell>
          <cell r="R1477">
            <v>1.0013000000000001</v>
          </cell>
          <cell r="S1477">
            <v>1.0057</v>
          </cell>
          <cell r="T1477">
            <v>1.0085999999999999</v>
          </cell>
          <cell r="U1477">
            <v>1.0089999999999999</v>
          </cell>
          <cell r="V1477">
            <v>1.0085999999999999</v>
          </cell>
          <cell r="W1477">
            <v>1.0085999999999999</v>
          </cell>
          <cell r="X1477">
            <v>1</v>
          </cell>
          <cell r="Y1477">
            <v>1</v>
          </cell>
          <cell r="Z1477">
            <v>1</v>
          </cell>
          <cell r="AA1477">
            <v>1</v>
          </cell>
          <cell r="AB1477">
            <v>1</v>
          </cell>
          <cell r="AC1477">
            <v>1</v>
          </cell>
          <cell r="AD1477">
            <v>1</v>
          </cell>
        </row>
        <row r="1478">
          <cell r="O1478">
            <v>148.48999999999586</v>
          </cell>
          <cell r="P1478">
            <v>148.49999999999585</v>
          </cell>
          <cell r="Q1478">
            <v>1.0013000000000001</v>
          </cell>
          <cell r="R1478">
            <v>1.0013000000000001</v>
          </cell>
          <cell r="S1478">
            <v>1.0057</v>
          </cell>
          <cell r="T1478">
            <v>1.0085999999999999</v>
          </cell>
          <cell r="U1478">
            <v>1.0089999999999999</v>
          </cell>
          <cell r="V1478">
            <v>1.0085999999999999</v>
          </cell>
          <cell r="W1478">
            <v>1.0085999999999999</v>
          </cell>
          <cell r="X1478">
            <v>1</v>
          </cell>
          <cell r="Y1478">
            <v>1</v>
          </cell>
          <cell r="Z1478">
            <v>1</v>
          </cell>
          <cell r="AA1478">
            <v>1</v>
          </cell>
          <cell r="AB1478">
            <v>1</v>
          </cell>
          <cell r="AC1478">
            <v>1</v>
          </cell>
          <cell r="AD1478">
            <v>1</v>
          </cell>
        </row>
        <row r="1479">
          <cell r="O1479">
            <v>148.58999999999585</v>
          </cell>
          <cell r="P1479">
            <v>148.59999999999584</v>
          </cell>
          <cell r="Q1479">
            <v>1.0013000000000001</v>
          </cell>
          <cell r="R1479">
            <v>1.0013000000000001</v>
          </cell>
          <cell r="S1479">
            <v>1.0056</v>
          </cell>
          <cell r="T1479">
            <v>1.0085</v>
          </cell>
          <cell r="U1479">
            <v>1.0088999999999999</v>
          </cell>
          <cell r="V1479">
            <v>1.0085</v>
          </cell>
          <cell r="W1479">
            <v>1.0085</v>
          </cell>
          <cell r="X1479">
            <v>1</v>
          </cell>
          <cell r="Y1479">
            <v>1</v>
          </cell>
          <cell r="Z1479">
            <v>1</v>
          </cell>
          <cell r="AA1479">
            <v>1</v>
          </cell>
          <cell r="AB1479">
            <v>1</v>
          </cell>
          <cell r="AC1479">
            <v>1</v>
          </cell>
          <cell r="AD1479">
            <v>1</v>
          </cell>
        </row>
        <row r="1480">
          <cell r="O1480">
            <v>148.68999999999585</v>
          </cell>
          <cell r="P1480">
            <v>148.69999999999584</v>
          </cell>
          <cell r="Q1480">
            <v>1.0012000000000001</v>
          </cell>
          <cell r="R1480">
            <v>1.0012000000000001</v>
          </cell>
          <cell r="S1480">
            <v>1.0055000000000001</v>
          </cell>
          <cell r="T1480">
            <v>1.0084</v>
          </cell>
          <cell r="U1480">
            <v>1.0087999999999999</v>
          </cell>
          <cell r="V1480">
            <v>1.0084</v>
          </cell>
          <cell r="W1480">
            <v>1.0084</v>
          </cell>
          <cell r="X1480">
            <v>1</v>
          </cell>
          <cell r="Y1480">
            <v>1</v>
          </cell>
          <cell r="Z1480">
            <v>1</v>
          </cell>
          <cell r="AA1480">
            <v>1</v>
          </cell>
          <cell r="AB1480">
            <v>1</v>
          </cell>
          <cell r="AC1480">
            <v>1</v>
          </cell>
          <cell r="AD1480">
            <v>1</v>
          </cell>
        </row>
        <row r="1481">
          <cell r="O1481">
            <v>148.78999999999584</v>
          </cell>
          <cell r="P1481">
            <v>148.79999999999583</v>
          </cell>
          <cell r="Q1481">
            <v>1.0012000000000001</v>
          </cell>
          <cell r="R1481">
            <v>1.0012000000000001</v>
          </cell>
          <cell r="S1481">
            <v>1.0055000000000001</v>
          </cell>
          <cell r="T1481">
            <v>1.0084</v>
          </cell>
          <cell r="U1481">
            <v>1.0086999999999999</v>
          </cell>
          <cell r="V1481">
            <v>1.0084</v>
          </cell>
          <cell r="W1481">
            <v>1.0084</v>
          </cell>
          <cell r="X1481">
            <v>1</v>
          </cell>
          <cell r="Y1481">
            <v>1</v>
          </cell>
          <cell r="Z1481">
            <v>1</v>
          </cell>
          <cell r="AA1481">
            <v>1</v>
          </cell>
          <cell r="AB1481">
            <v>1</v>
          </cell>
          <cell r="AC1481">
            <v>1</v>
          </cell>
          <cell r="AD1481">
            <v>1</v>
          </cell>
        </row>
        <row r="1482">
          <cell r="O1482">
            <v>148.88999999999584</v>
          </cell>
          <cell r="P1482">
            <v>148.89999999999583</v>
          </cell>
          <cell r="Q1482">
            <v>1.0012000000000001</v>
          </cell>
          <cell r="R1482">
            <v>1.0012000000000001</v>
          </cell>
          <cell r="S1482">
            <v>1.0054000000000001</v>
          </cell>
          <cell r="T1482">
            <v>1.0083</v>
          </cell>
          <cell r="U1482">
            <v>1.0086999999999999</v>
          </cell>
          <cell r="V1482">
            <v>1.0083</v>
          </cell>
          <cell r="W1482">
            <v>1.0083</v>
          </cell>
          <cell r="X1482">
            <v>1</v>
          </cell>
          <cell r="Y1482">
            <v>1</v>
          </cell>
          <cell r="Z1482">
            <v>1</v>
          </cell>
          <cell r="AA1482">
            <v>1</v>
          </cell>
          <cell r="AB1482">
            <v>1</v>
          </cell>
          <cell r="AC1482">
            <v>1</v>
          </cell>
          <cell r="AD1482">
            <v>1</v>
          </cell>
        </row>
        <row r="1483">
          <cell r="O1483">
            <v>148.98999999999583</v>
          </cell>
          <cell r="P1483">
            <v>148.99999999999582</v>
          </cell>
          <cell r="Q1483">
            <v>1.0012000000000001</v>
          </cell>
          <cell r="R1483">
            <v>1.0012000000000001</v>
          </cell>
          <cell r="S1483">
            <v>1.0054000000000001</v>
          </cell>
          <cell r="T1483">
            <v>1.0082</v>
          </cell>
          <cell r="U1483">
            <v>1.0085999999999999</v>
          </cell>
          <cell r="V1483">
            <v>1.0082</v>
          </cell>
          <cell r="W1483">
            <v>1.0082</v>
          </cell>
          <cell r="X1483">
            <v>1</v>
          </cell>
          <cell r="Y1483">
            <v>1</v>
          </cell>
          <cell r="Z1483">
            <v>1</v>
          </cell>
          <cell r="AA1483">
            <v>1</v>
          </cell>
          <cell r="AB1483">
            <v>1</v>
          </cell>
          <cell r="AC1483">
            <v>1</v>
          </cell>
          <cell r="AD1483">
            <v>1</v>
          </cell>
        </row>
        <row r="1484">
          <cell r="O1484">
            <v>149.08999999999583</v>
          </cell>
          <cell r="P1484">
            <v>149.09999999999582</v>
          </cell>
          <cell r="Q1484">
            <v>1.0011000000000001</v>
          </cell>
          <cell r="R1484">
            <v>1.0011000000000001</v>
          </cell>
          <cell r="S1484">
            <v>1.0053000000000001</v>
          </cell>
          <cell r="T1484">
            <v>1.0081</v>
          </cell>
          <cell r="U1484">
            <v>1.0085</v>
          </cell>
          <cell r="V1484">
            <v>1.0081</v>
          </cell>
          <cell r="W1484">
            <v>1.0081</v>
          </cell>
          <cell r="X1484">
            <v>1</v>
          </cell>
          <cell r="Y1484">
            <v>1</v>
          </cell>
          <cell r="Z1484">
            <v>1</v>
          </cell>
          <cell r="AA1484">
            <v>1</v>
          </cell>
          <cell r="AB1484">
            <v>1</v>
          </cell>
          <cell r="AC1484">
            <v>1</v>
          </cell>
          <cell r="AD1484">
            <v>1</v>
          </cell>
        </row>
        <row r="1485">
          <cell r="O1485">
            <v>149.18999999999582</v>
          </cell>
          <cell r="P1485">
            <v>149.19999999999581</v>
          </cell>
          <cell r="Q1485">
            <v>1.0011000000000001</v>
          </cell>
          <cell r="R1485">
            <v>1.0011000000000001</v>
          </cell>
          <cell r="S1485">
            <v>1.0052000000000001</v>
          </cell>
          <cell r="T1485">
            <v>1.0081</v>
          </cell>
          <cell r="U1485">
            <v>1.0084</v>
          </cell>
          <cell r="V1485">
            <v>1.0081</v>
          </cell>
          <cell r="W1485">
            <v>1.0081</v>
          </cell>
          <cell r="X1485">
            <v>1</v>
          </cell>
          <cell r="Y1485">
            <v>1</v>
          </cell>
          <cell r="Z1485">
            <v>1</v>
          </cell>
          <cell r="AA1485">
            <v>1</v>
          </cell>
          <cell r="AB1485">
            <v>1</v>
          </cell>
          <cell r="AC1485">
            <v>1</v>
          </cell>
          <cell r="AD1485">
            <v>1</v>
          </cell>
        </row>
        <row r="1486">
          <cell r="O1486">
            <v>149.28999999999581</v>
          </cell>
          <cell r="P1486">
            <v>149.2999999999958</v>
          </cell>
          <cell r="Q1486">
            <v>1.0011000000000001</v>
          </cell>
          <cell r="R1486">
            <v>1.0011000000000001</v>
          </cell>
          <cell r="S1486">
            <v>1.0052000000000001</v>
          </cell>
          <cell r="T1486">
            <v>1.008</v>
          </cell>
          <cell r="U1486">
            <v>1.0084</v>
          </cell>
          <cell r="V1486">
            <v>1.008</v>
          </cell>
          <cell r="W1486">
            <v>1.008</v>
          </cell>
          <cell r="X1486">
            <v>1</v>
          </cell>
          <cell r="Y1486">
            <v>1</v>
          </cell>
          <cell r="Z1486">
            <v>1</v>
          </cell>
          <cell r="AA1486">
            <v>1</v>
          </cell>
          <cell r="AB1486">
            <v>1</v>
          </cell>
          <cell r="AC1486">
            <v>1</v>
          </cell>
          <cell r="AD1486">
            <v>1</v>
          </cell>
        </row>
        <row r="1487">
          <cell r="O1487">
            <v>149.38999999999581</v>
          </cell>
          <cell r="P1487">
            <v>149.3999999999958</v>
          </cell>
          <cell r="Q1487">
            <v>1.0009999999999999</v>
          </cell>
          <cell r="R1487">
            <v>1.0009999999999999</v>
          </cell>
          <cell r="S1487">
            <v>1.0051000000000001</v>
          </cell>
          <cell r="T1487">
            <v>1.0079</v>
          </cell>
          <cell r="U1487">
            <v>1.0083</v>
          </cell>
          <cell r="V1487">
            <v>1.0079</v>
          </cell>
          <cell r="W1487">
            <v>1.0079</v>
          </cell>
          <cell r="X1487">
            <v>1</v>
          </cell>
          <cell r="Y1487">
            <v>1</v>
          </cell>
          <cell r="Z1487">
            <v>1</v>
          </cell>
          <cell r="AA1487">
            <v>1</v>
          </cell>
          <cell r="AB1487">
            <v>1</v>
          </cell>
          <cell r="AC1487">
            <v>1</v>
          </cell>
          <cell r="AD1487">
            <v>1</v>
          </cell>
        </row>
        <row r="1488">
          <cell r="O1488">
            <v>149.4899999999958</v>
          </cell>
          <cell r="P1488">
            <v>149.49999999999579</v>
          </cell>
          <cell r="Q1488">
            <v>1.0009999999999999</v>
          </cell>
          <cell r="R1488">
            <v>1.0009999999999999</v>
          </cell>
          <cell r="S1488">
            <v>1.0051000000000001</v>
          </cell>
          <cell r="T1488">
            <v>1.0079</v>
          </cell>
          <cell r="U1488">
            <v>1.0082</v>
          </cell>
          <cell r="V1488">
            <v>1.0079</v>
          </cell>
          <cell r="W1488">
            <v>1.0079</v>
          </cell>
          <cell r="X1488">
            <v>1</v>
          </cell>
          <cell r="Y1488">
            <v>1</v>
          </cell>
          <cell r="Z1488">
            <v>1</v>
          </cell>
          <cell r="AA1488">
            <v>1</v>
          </cell>
          <cell r="AB1488">
            <v>1</v>
          </cell>
          <cell r="AC1488">
            <v>1</v>
          </cell>
          <cell r="AD1488">
            <v>1</v>
          </cell>
        </row>
        <row r="1489">
          <cell r="O1489">
            <v>149.5899999999958</v>
          </cell>
          <cell r="P1489">
            <v>149.59999999999579</v>
          </cell>
          <cell r="Q1489">
            <v>1.0009999999999999</v>
          </cell>
          <cell r="R1489">
            <v>1.0009999999999999</v>
          </cell>
          <cell r="S1489">
            <v>1.0049999999999999</v>
          </cell>
          <cell r="T1489">
            <v>1.0078</v>
          </cell>
          <cell r="U1489">
            <v>1.0081</v>
          </cell>
          <cell r="V1489">
            <v>1.0078</v>
          </cell>
          <cell r="W1489">
            <v>1.0078</v>
          </cell>
          <cell r="X1489">
            <v>1</v>
          </cell>
          <cell r="Y1489">
            <v>1</v>
          </cell>
          <cell r="Z1489">
            <v>1</v>
          </cell>
          <cell r="AA1489">
            <v>1</v>
          </cell>
          <cell r="AB1489">
            <v>1</v>
          </cell>
          <cell r="AC1489">
            <v>1</v>
          </cell>
          <cell r="AD1489">
            <v>1</v>
          </cell>
        </row>
        <row r="1490">
          <cell r="O1490">
            <v>149.68999999999579</v>
          </cell>
          <cell r="P1490">
            <v>149.69999999999578</v>
          </cell>
          <cell r="Q1490">
            <v>1.0009999999999999</v>
          </cell>
          <cell r="R1490">
            <v>1.0009999999999999</v>
          </cell>
          <cell r="S1490">
            <v>1.0048999999999999</v>
          </cell>
          <cell r="T1490">
            <v>1.0077</v>
          </cell>
          <cell r="U1490">
            <v>1.0081</v>
          </cell>
          <cell r="V1490">
            <v>1.0077</v>
          </cell>
          <cell r="W1490">
            <v>1.0077</v>
          </cell>
          <cell r="X1490">
            <v>1</v>
          </cell>
          <cell r="Y1490">
            <v>1</v>
          </cell>
          <cell r="Z1490">
            <v>1</v>
          </cell>
          <cell r="AA1490">
            <v>1</v>
          </cell>
          <cell r="AB1490">
            <v>1</v>
          </cell>
          <cell r="AC1490">
            <v>1</v>
          </cell>
          <cell r="AD1490">
            <v>1</v>
          </cell>
        </row>
        <row r="1491">
          <cell r="O1491">
            <v>149.78999999999579</v>
          </cell>
          <cell r="P1491">
            <v>149.79999999999578</v>
          </cell>
          <cell r="Q1491">
            <v>1.0008999999999999</v>
          </cell>
          <cell r="R1491">
            <v>1.0008999999999999</v>
          </cell>
          <cell r="S1491">
            <v>1.0048999999999999</v>
          </cell>
          <cell r="T1491">
            <v>1.0076000000000001</v>
          </cell>
          <cell r="U1491">
            <v>1.008</v>
          </cell>
          <cell r="V1491">
            <v>1.0076000000000001</v>
          </cell>
          <cell r="W1491">
            <v>1.0076000000000001</v>
          </cell>
          <cell r="X1491">
            <v>1</v>
          </cell>
          <cell r="Y1491">
            <v>1</v>
          </cell>
          <cell r="Z1491">
            <v>1</v>
          </cell>
          <cell r="AA1491">
            <v>1</v>
          </cell>
          <cell r="AB1491">
            <v>1</v>
          </cell>
          <cell r="AC1491">
            <v>1</v>
          </cell>
          <cell r="AD1491">
            <v>1</v>
          </cell>
        </row>
        <row r="1492">
          <cell r="O1492">
            <v>149.88999999999578</v>
          </cell>
          <cell r="P1492">
            <v>149.89999999999577</v>
          </cell>
          <cell r="Q1492">
            <v>1.0008999999999999</v>
          </cell>
          <cell r="R1492">
            <v>1.0008999999999999</v>
          </cell>
          <cell r="S1492">
            <v>1.0047999999999999</v>
          </cell>
          <cell r="T1492">
            <v>1.0076000000000001</v>
          </cell>
          <cell r="U1492">
            <v>1.0079</v>
          </cell>
          <cell r="V1492">
            <v>1.0076000000000001</v>
          </cell>
          <cell r="W1492">
            <v>1.0076000000000001</v>
          </cell>
          <cell r="X1492">
            <v>1</v>
          </cell>
          <cell r="Y1492">
            <v>1</v>
          </cell>
          <cell r="Z1492">
            <v>1</v>
          </cell>
          <cell r="AA1492">
            <v>1</v>
          </cell>
          <cell r="AB1492">
            <v>1</v>
          </cell>
          <cell r="AC1492">
            <v>1</v>
          </cell>
          <cell r="AD1492">
            <v>1</v>
          </cell>
        </row>
        <row r="1493">
          <cell r="O1493">
            <v>149.98999999999577</v>
          </cell>
          <cell r="P1493">
            <v>149.99999999999577</v>
          </cell>
          <cell r="Q1493">
            <v>1.0008999999999999</v>
          </cell>
          <cell r="R1493">
            <v>1.0008999999999999</v>
          </cell>
          <cell r="S1493">
            <v>1.0047999999999999</v>
          </cell>
          <cell r="T1493">
            <v>1.0075000000000001</v>
          </cell>
          <cell r="U1493">
            <v>1.0079</v>
          </cell>
          <cell r="V1493">
            <v>1.0075000000000001</v>
          </cell>
          <cell r="W1493">
            <v>1.0075000000000001</v>
          </cell>
          <cell r="X1493">
            <v>1</v>
          </cell>
          <cell r="Y1493">
            <v>1</v>
          </cell>
          <cell r="Z1493">
            <v>1</v>
          </cell>
          <cell r="AA1493">
            <v>1</v>
          </cell>
          <cell r="AB1493">
            <v>1</v>
          </cell>
          <cell r="AC1493">
            <v>1</v>
          </cell>
          <cell r="AD1493">
            <v>1</v>
          </cell>
        </row>
        <row r="1494">
          <cell r="O1494">
            <v>150.08999999999577</v>
          </cell>
          <cell r="P1494">
            <v>150.09999999999576</v>
          </cell>
          <cell r="Q1494">
            <v>1.0008999999999999</v>
          </cell>
          <cell r="R1494">
            <v>1.0008999999999999</v>
          </cell>
          <cell r="S1494">
            <v>1.0046999999999999</v>
          </cell>
          <cell r="T1494">
            <v>1.0074000000000001</v>
          </cell>
          <cell r="U1494">
            <v>1.0078</v>
          </cell>
          <cell r="V1494">
            <v>1.0074000000000001</v>
          </cell>
          <cell r="W1494">
            <v>1.0074000000000001</v>
          </cell>
          <cell r="X1494">
            <v>1</v>
          </cell>
          <cell r="Y1494">
            <v>1</v>
          </cell>
          <cell r="Z1494">
            <v>1</v>
          </cell>
          <cell r="AA1494">
            <v>1</v>
          </cell>
          <cell r="AB1494">
            <v>1</v>
          </cell>
          <cell r="AC1494">
            <v>1</v>
          </cell>
          <cell r="AD1494">
            <v>1</v>
          </cell>
        </row>
        <row r="1495">
          <cell r="O1495">
            <v>150.18999999999576</v>
          </cell>
          <cell r="P1495">
            <v>150.19999999999575</v>
          </cell>
          <cell r="Q1495">
            <v>1.0007999999999999</v>
          </cell>
          <cell r="R1495">
            <v>1.0007999999999999</v>
          </cell>
          <cell r="S1495">
            <v>1.0046999999999999</v>
          </cell>
          <cell r="T1495">
            <v>1.0074000000000001</v>
          </cell>
          <cell r="U1495">
            <v>1.0077</v>
          </cell>
          <cell r="V1495">
            <v>1.0074000000000001</v>
          </cell>
          <cell r="W1495">
            <v>1.0074000000000001</v>
          </cell>
          <cell r="X1495">
            <v>1</v>
          </cell>
          <cell r="Y1495">
            <v>1</v>
          </cell>
          <cell r="Z1495">
            <v>1</v>
          </cell>
          <cell r="AA1495">
            <v>1</v>
          </cell>
          <cell r="AB1495">
            <v>1</v>
          </cell>
          <cell r="AC1495">
            <v>1</v>
          </cell>
          <cell r="AD1495">
            <v>1</v>
          </cell>
        </row>
        <row r="1496">
          <cell r="O1496">
            <v>150.28999999999576</v>
          </cell>
          <cell r="P1496">
            <v>150.29999999999575</v>
          </cell>
          <cell r="Q1496">
            <v>1.0007999999999999</v>
          </cell>
          <cell r="R1496">
            <v>1.0007999999999999</v>
          </cell>
          <cell r="S1496">
            <v>1.0045999999999999</v>
          </cell>
          <cell r="T1496">
            <v>1.0073000000000001</v>
          </cell>
          <cell r="U1496">
            <v>1.0077</v>
          </cell>
          <cell r="V1496">
            <v>1.0073000000000001</v>
          </cell>
          <cell r="W1496">
            <v>1.0073000000000001</v>
          </cell>
          <cell r="X1496">
            <v>1</v>
          </cell>
          <cell r="Y1496">
            <v>1</v>
          </cell>
          <cell r="Z1496">
            <v>1</v>
          </cell>
          <cell r="AA1496">
            <v>1</v>
          </cell>
          <cell r="AB1496">
            <v>1</v>
          </cell>
          <cell r="AC1496">
            <v>1</v>
          </cell>
          <cell r="AD1496">
            <v>1</v>
          </cell>
        </row>
        <row r="1497">
          <cell r="O1497">
            <v>150.38999999999575</v>
          </cell>
          <cell r="P1497">
            <v>150.39999999999574</v>
          </cell>
          <cell r="Q1497">
            <v>1.0007999999999999</v>
          </cell>
          <cell r="R1497">
            <v>1.0007999999999999</v>
          </cell>
          <cell r="S1497">
            <v>1.0045999999999999</v>
          </cell>
          <cell r="T1497">
            <v>1.0072000000000001</v>
          </cell>
          <cell r="U1497">
            <v>1.0076000000000001</v>
          </cell>
          <cell r="V1497">
            <v>1.0072000000000001</v>
          </cell>
          <cell r="W1497">
            <v>1.0072000000000001</v>
          </cell>
          <cell r="X1497">
            <v>1</v>
          </cell>
          <cell r="Y1497">
            <v>1</v>
          </cell>
          <cell r="Z1497">
            <v>1</v>
          </cell>
          <cell r="AA1497">
            <v>1</v>
          </cell>
          <cell r="AB1497">
            <v>1</v>
          </cell>
          <cell r="AC1497">
            <v>1</v>
          </cell>
          <cell r="AD1497">
            <v>1</v>
          </cell>
        </row>
        <row r="1498">
          <cell r="O1498">
            <v>150.48999999999575</v>
          </cell>
          <cell r="P1498">
            <v>150.49999999999574</v>
          </cell>
          <cell r="Q1498">
            <v>1.0007999999999999</v>
          </cell>
          <cell r="R1498">
            <v>1.0007999999999999</v>
          </cell>
          <cell r="S1498">
            <v>1.0044999999999999</v>
          </cell>
          <cell r="T1498">
            <v>1.0072000000000001</v>
          </cell>
          <cell r="U1498">
            <v>1.0075000000000001</v>
          </cell>
          <cell r="V1498">
            <v>1.0072000000000001</v>
          </cell>
          <cell r="W1498">
            <v>1.0072000000000001</v>
          </cell>
          <cell r="X1498">
            <v>1</v>
          </cell>
          <cell r="Y1498">
            <v>1</v>
          </cell>
          <cell r="Z1498">
            <v>1</v>
          </cell>
          <cell r="AA1498">
            <v>1</v>
          </cell>
          <cell r="AB1498">
            <v>1</v>
          </cell>
          <cell r="AC1498">
            <v>1</v>
          </cell>
          <cell r="AD1498">
            <v>1</v>
          </cell>
        </row>
        <row r="1499">
          <cell r="O1499">
            <v>150.58999999999574</v>
          </cell>
          <cell r="P1499">
            <v>150.59999999999573</v>
          </cell>
          <cell r="Q1499">
            <v>1.0006999999999999</v>
          </cell>
          <cell r="R1499">
            <v>1.0006999999999999</v>
          </cell>
          <cell r="S1499">
            <v>1.0044</v>
          </cell>
          <cell r="T1499">
            <v>1.0071000000000001</v>
          </cell>
          <cell r="U1499">
            <v>1.0075000000000001</v>
          </cell>
          <cell r="V1499">
            <v>1.0071000000000001</v>
          </cell>
          <cell r="W1499">
            <v>1.0071000000000001</v>
          </cell>
          <cell r="X1499">
            <v>1</v>
          </cell>
          <cell r="Y1499">
            <v>1</v>
          </cell>
          <cell r="Z1499">
            <v>1</v>
          </cell>
          <cell r="AA1499">
            <v>1</v>
          </cell>
          <cell r="AB1499">
            <v>1</v>
          </cell>
          <cell r="AC1499">
            <v>1</v>
          </cell>
          <cell r="AD1499">
            <v>1</v>
          </cell>
        </row>
        <row r="1500">
          <cell r="O1500">
            <v>150.68999999999573</v>
          </cell>
          <cell r="P1500">
            <v>150.69999999999573</v>
          </cell>
          <cell r="Q1500">
            <v>1.0006999999999999</v>
          </cell>
          <cell r="R1500">
            <v>1.0006999999999999</v>
          </cell>
          <cell r="S1500">
            <v>1.0044</v>
          </cell>
          <cell r="T1500">
            <v>1.0069999999999999</v>
          </cell>
          <cell r="U1500">
            <v>1.0074000000000001</v>
          </cell>
          <cell r="V1500">
            <v>1.0069999999999999</v>
          </cell>
          <cell r="W1500">
            <v>1.0069999999999999</v>
          </cell>
          <cell r="X1500">
            <v>1</v>
          </cell>
          <cell r="Y1500">
            <v>1</v>
          </cell>
          <cell r="Z1500">
            <v>1</v>
          </cell>
          <cell r="AA1500">
            <v>1</v>
          </cell>
          <cell r="AB1500">
            <v>1</v>
          </cell>
          <cell r="AC1500">
            <v>1</v>
          </cell>
          <cell r="AD1500">
            <v>1</v>
          </cell>
        </row>
        <row r="1501">
          <cell r="O1501">
            <v>150.78999999999573</v>
          </cell>
          <cell r="P1501">
            <v>150.79999999999572</v>
          </cell>
          <cell r="Q1501">
            <v>1.0006999999999999</v>
          </cell>
          <cell r="R1501">
            <v>1.0006999999999999</v>
          </cell>
          <cell r="S1501">
            <v>1.0043</v>
          </cell>
          <cell r="T1501">
            <v>1.0069999999999999</v>
          </cell>
          <cell r="U1501">
            <v>1.0073000000000001</v>
          </cell>
          <cell r="V1501">
            <v>1.0069999999999999</v>
          </cell>
          <cell r="W1501">
            <v>1.0069999999999999</v>
          </cell>
          <cell r="X1501">
            <v>1</v>
          </cell>
          <cell r="Y1501">
            <v>1</v>
          </cell>
          <cell r="Z1501">
            <v>1</v>
          </cell>
          <cell r="AA1501">
            <v>1</v>
          </cell>
          <cell r="AB1501">
            <v>1</v>
          </cell>
          <cell r="AC1501">
            <v>1</v>
          </cell>
          <cell r="AD1501">
            <v>1</v>
          </cell>
        </row>
        <row r="1502">
          <cell r="O1502">
            <v>150.88999999999572</v>
          </cell>
          <cell r="P1502">
            <v>150.89999999999571</v>
          </cell>
          <cell r="Q1502">
            <v>1.0006999999999999</v>
          </cell>
          <cell r="R1502">
            <v>1.0006999999999999</v>
          </cell>
          <cell r="S1502">
            <v>1.0043</v>
          </cell>
          <cell r="T1502">
            <v>1.0068999999999999</v>
          </cell>
          <cell r="U1502">
            <v>1.0072000000000001</v>
          </cell>
          <cell r="V1502">
            <v>1.0068999999999999</v>
          </cell>
          <cell r="W1502">
            <v>1.0068999999999999</v>
          </cell>
          <cell r="X1502">
            <v>1</v>
          </cell>
          <cell r="Y1502">
            <v>1</v>
          </cell>
          <cell r="Z1502">
            <v>1</v>
          </cell>
          <cell r="AA1502">
            <v>1</v>
          </cell>
          <cell r="AB1502">
            <v>1</v>
          </cell>
          <cell r="AC1502">
            <v>1</v>
          </cell>
          <cell r="AD1502">
            <v>1</v>
          </cell>
        </row>
        <row r="1503">
          <cell r="O1503">
            <v>150.98999999999572</v>
          </cell>
          <cell r="P1503">
            <v>150.99999999999571</v>
          </cell>
          <cell r="Q1503">
            <v>1.0005999999999999</v>
          </cell>
          <cell r="R1503">
            <v>1.0005999999999999</v>
          </cell>
          <cell r="S1503">
            <v>1.0042</v>
          </cell>
          <cell r="T1503">
            <v>1.0068999999999999</v>
          </cell>
          <cell r="U1503">
            <v>1.0072000000000001</v>
          </cell>
          <cell r="V1503">
            <v>1.0068999999999999</v>
          </cell>
          <cell r="W1503">
            <v>1.0068999999999999</v>
          </cell>
          <cell r="X1503">
            <v>1</v>
          </cell>
          <cell r="Y1503">
            <v>1</v>
          </cell>
          <cell r="Z1503">
            <v>1</v>
          </cell>
          <cell r="AA1503">
            <v>1</v>
          </cell>
          <cell r="AB1503">
            <v>1</v>
          </cell>
          <cell r="AC1503">
            <v>1</v>
          </cell>
          <cell r="AD1503">
            <v>1</v>
          </cell>
        </row>
        <row r="1504">
          <cell r="O1504">
            <v>151.08999999999571</v>
          </cell>
          <cell r="P1504">
            <v>151.0999999999957</v>
          </cell>
          <cell r="Q1504">
            <v>1.0005999999999999</v>
          </cell>
          <cell r="R1504">
            <v>1.0005999999999999</v>
          </cell>
          <cell r="S1504">
            <v>1.0042</v>
          </cell>
          <cell r="T1504">
            <v>1.0067999999999999</v>
          </cell>
          <cell r="U1504">
            <v>1.0071000000000001</v>
          </cell>
          <cell r="V1504">
            <v>1.0067999999999999</v>
          </cell>
          <cell r="W1504">
            <v>1.0067999999999999</v>
          </cell>
          <cell r="X1504">
            <v>1</v>
          </cell>
          <cell r="Y1504">
            <v>1</v>
          </cell>
          <cell r="Z1504">
            <v>1</v>
          </cell>
          <cell r="AA1504">
            <v>1</v>
          </cell>
          <cell r="AB1504">
            <v>1</v>
          </cell>
          <cell r="AC1504">
            <v>1</v>
          </cell>
          <cell r="AD1504">
            <v>1</v>
          </cell>
        </row>
        <row r="1505">
          <cell r="O1505">
            <v>151.18999999999571</v>
          </cell>
          <cell r="P1505">
            <v>151.1999999999957</v>
          </cell>
          <cell r="Q1505">
            <v>1.0005999999999999</v>
          </cell>
          <cell r="R1505">
            <v>1.0005999999999999</v>
          </cell>
          <cell r="S1505">
            <v>1.0041</v>
          </cell>
          <cell r="T1505">
            <v>1.0066999999999999</v>
          </cell>
          <cell r="U1505">
            <v>1.0071000000000001</v>
          </cell>
          <cell r="V1505">
            <v>1.0066999999999999</v>
          </cell>
          <cell r="W1505">
            <v>1.0066999999999999</v>
          </cell>
          <cell r="X1505">
            <v>1</v>
          </cell>
          <cell r="Y1505">
            <v>1</v>
          </cell>
          <cell r="Z1505">
            <v>1</v>
          </cell>
          <cell r="AA1505">
            <v>1</v>
          </cell>
          <cell r="AB1505">
            <v>1</v>
          </cell>
          <cell r="AC1505">
            <v>1</v>
          </cell>
          <cell r="AD1505">
            <v>1</v>
          </cell>
        </row>
        <row r="1506">
          <cell r="O1506">
            <v>151.2899999999957</v>
          </cell>
          <cell r="P1506">
            <v>151.29999999999569</v>
          </cell>
          <cell r="Q1506">
            <v>1.0005999999999999</v>
          </cell>
          <cell r="R1506">
            <v>1.0005999999999999</v>
          </cell>
          <cell r="S1506">
            <v>1.0041</v>
          </cell>
          <cell r="T1506">
            <v>1.0066999999999999</v>
          </cell>
          <cell r="U1506">
            <v>1.0069999999999999</v>
          </cell>
          <cell r="V1506">
            <v>1.0066999999999999</v>
          </cell>
          <cell r="W1506">
            <v>1.0066999999999999</v>
          </cell>
          <cell r="X1506">
            <v>1</v>
          </cell>
          <cell r="Y1506">
            <v>1</v>
          </cell>
          <cell r="Z1506">
            <v>1</v>
          </cell>
          <cell r="AA1506">
            <v>1</v>
          </cell>
          <cell r="AB1506">
            <v>1</v>
          </cell>
          <cell r="AC1506">
            <v>1</v>
          </cell>
          <cell r="AD1506">
            <v>1</v>
          </cell>
        </row>
        <row r="1507">
          <cell r="O1507">
            <v>151.38999999999569</v>
          </cell>
          <cell r="P1507">
            <v>151.39999999999569</v>
          </cell>
          <cell r="Q1507">
            <v>1.0005999999999999</v>
          </cell>
          <cell r="R1507">
            <v>1.0005999999999999</v>
          </cell>
          <cell r="S1507">
            <v>1.004</v>
          </cell>
          <cell r="T1507">
            <v>1.0065999999999999</v>
          </cell>
          <cell r="U1507">
            <v>1.0068999999999999</v>
          </cell>
          <cell r="V1507">
            <v>1.0065999999999999</v>
          </cell>
          <cell r="W1507">
            <v>1.0065999999999999</v>
          </cell>
          <cell r="X1507">
            <v>1</v>
          </cell>
          <cell r="Y1507">
            <v>1</v>
          </cell>
          <cell r="Z1507">
            <v>1</v>
          </cell>
          <cell r="AA1507">
            <v>1</v>
          </cell>
          <cell r="AB1507">
            <v>1</v>
          </cell>
          <cell r="AC1507">
            <v>1</v>
          </cell>
          <cell r="AD1507">
            <v>1</v>
          </cell>
        </row>
        <row r="1508">
          <cell r="O1508">
            <v>151.48999999999569</v>
          </cell>
          <cell r="P1508">
            <v>151.49999999999568</v>
          </cell>
          <cell r="Q1508">
            <v>1.0004999999999999</v>
          </cell>
          <cell r="R1508">
            <v>1.0004999999999999</v>
          </cell>
          <cell r="S1508">
            <v>1.004</v>
          </cell>
          <cell r="T1508">
            <v>1.0065</v>
          </cell>
          <cell r="U1508">
            <v>1.0068999999999999</v>
          </cell>
          <cell r="V1508">
            <v>1.0065</v>
          </cell>
          <cell r="W1508">
            <v>1.0065</v>
          </cell>
          <cell r="X1508">
            <v>1</v>
          </cell>
          <cell r="Y1508">
            <v>1</v>
          </cell>
          <cell r="Z1508">
            <v>1</v>
          </cell>
          <cell r="AA1508">
            <v>1</v>
          </cell>
          <cell r="AB1508">
            <v>1</v>
          </cell>
          <cell r="AC1508">
            <v>1</v>
          </cell>
          <cell r="AD1508">
            <v>1</v>
          </cell>
        </row>
        <row r="1509">
          <cell r="O1509">
            <v>151.58999999999568</v>
          </cell>
          <cell r="P1509">
            <v>151.59999999999567</v>
          </cell>
          <cell r="Q1509">
            <v>1.0004999999999999</v>
          </cell>
          <cell r="R1509">
            <v>1.0004999999999999</v>
          </cell>
          <cell r="S1509">
            <v>1.0039</v>
          </cell>
          <cell r="T1509">
            <v>1.0065</v>
          </cell>
          <cell r="U1509">
            <v>1.0067999999999999</v>
          </cell>
          <cell r="V1509">
            <v>1.0065</v>
          </cell>
          <cell r="W1509">
            <v>1.0065</v>
          </cell>
          <cell r="X1509">
            <v>1</v>
          </cell>
          <cell r="Y1509">
            <v>1</v>
          </cell>
          <cell r="Z1509">
            <v>1</v>
          </cell>
          <cell r="AA1509">
            <v>1</v>
          </cell>
          <cell r="AB1509">
            <v>1</v>
          </cell>
          <cell r="AC1509">
            <v>1</v>
          </cell>
          <cell r="AD1509">
            <v>1</v>
          </cell>
        </row>
        <row r="1510">
          <cell r="O1510">
            <v>151.68999999999568</v>
          </cell>
          <cell r="P1510">
            <v>151.69999999999567</v>
          </cell>
          <cell r="Q1510">
            <v>1.0004999999999999</v>
          </cell>
          <cell r="R1510">
            <v>1.0004999999999999</v>
          </cell>
          <cell r="S1510">
            <v>1.0039</v>
          </cell>
          <cell r="T1510">
            <v>1.0064</v>
          </cell>
          <cell r="U1510">
            <v>1.0066999999999999</v>
          </cell>
          <cell r="V1510">
            <v>1.0064</v>
          </cell>
          <cell r="W1510">
            <v>1.0064</v>
          </cell>
          <cell r="X1510">
            <v>1</v>
          </cell>
          <cell r="Y1510">
            <v>1</v>
          </cell>
          <cell r="Z1510">
            <v>1</v>
          </cell>
          <cell r="AA1510">
            <v>1</v>
          </cell>
          <cell r="AB1510">
            <v>1</v>
          </cell>
          <cell r="AC1510">
            <v>1</v>
          </cell>
          <cell r="AD1510">
            <v>1</v>
          </cell>
        </row>
        <row r="1511">
          <cell r="O1511">
            <v>151.78999999999567</v>
          </cell>
          <cell r="P1511">
            <v>151.79999999999566</v>
          </cell>
          <cell r="Q1511">
            <v>1.0004999999999999</v>
          </cell>
          <cell r="R1511">
            <v>1.0004999999999999</v>
          </cell>
          <cell r="S1511">
            <v>1.0038</v>
          </cell>
          <cell r="T1511">
            <v>1.0063</v>
          </cell>
          <cell r="U1511">
            <v>1.0066999999999999</v>
          </cell>
          <cell r="V1511">
            <v>1.0063</v>
          </cell>
          <cell r="W1511">
            <v>1.0063</v>
          </cell>
          <cell r="X1511">
            <v>1</v>
          </cell>
          <cell r="Y1511">
            <v>1</v>
          </cell>
          <cell r="Z1511">
            <v>1</v>
          </cell>
          <cell r="AA1511">
            <v>1</v>
          </cell>
          <cell r="AB1511">
            <v>1</v>
          </cell>
          <cell r="AC1511">
            <v>1</v>
          </cell>
          <cell r="AD1511">
            <v>1</v>
          </cell>
        </row>
        <row r="1512">
          <cell r="O1512">
            <v>151.88999999999567</v>
          </cell>
          <cell r="P1512">
            <v>151.89999999999566</v>
          </cell>
          <cell r="Q1512">
            <v>1.0004999999999999</v>
          </cell>
          <cell r="R1512">
            <v>1.0004999999999999</v>
          </cell>
          <cell r="S1512">
            <v>1.0038</v>
          </cell>
          <cell r="T1512">
            <v>1.0063</v>
          </cell>
          <cell r="U1512">
            <v>1.0065999999999999</v>
          </cell>
          <cell r="V1512">
            <v>1.0063</v>
          </cell>
          <cell r="W1512">
            <v>1.0063</v>
          </cell>
          <cell r="X1512">
            <v>1</v>
          </cell>
          <cell r="Y1512">
            <v>1</v>
          </cell>
          <cell r="Z1512">
            <v>1</v>
          </cell>
          <cell r="AA1512">
            <v>1</v>
          </cell>
          <cell r="AB1512">
            <v>1</v>
          </cell>
          <cell r="AC1512">
            <v>1</v>
          </cell>
          <cell r="AD1512">
            <v>1</v>
          </cell>
        </row>
        <row r="1513">
          <cell r="O1513">
            <v>151.98999999999566</v>
          </cell>
          <cell r="P1513">
            <v>151.99999999999565</v>
          </cell>
          <cell r="Q1513">
            <v>1.0004999999999999</v>
          </cell>
          <cell r="R1513">
            <v>1.0004999999999999</v>
          </cell>
          <cell r="S1513">
            <v>1.0037</v>
          </cell>
          <cell r="T1513">
            <v>1.0062</v>
          </cell>
          <cell r="U1513">
            <v>1.0065</v>
          </cell>
          <cell r="V1513">
            <v>1.0062</v>
          </cell>
          <cell r="W1513">
            <v>1.0062</v>
          </cell>
          <cell r="X1513">
            <v>1</v>
          </cell>
          <cell r="Y1513">
            <v>1</v>
          </cell>
          <cell r="Z1513">
            <v>1</v>
          </cell>
          <cell r="AA1513">
            <v>1</v>
          </cell>
          <cell r="AB1513">
            <v>1</v>
          </cell>
          <cell r="AC1513">
            <v>1</v>
          </cell>
          <cell r="AD1513">
            <v>1</v>
          </cell>
        </row>
        <row r="1514">
          <cell r="O1514">
            <v>152.08999999999565</v>
          </cell>
          <cell r="P1514">
            <v>152.09999999999565</v>
          </cell>
          <cell r="Q1514">
            <v>1.0004</v>
          </cell>
          <cell r="R1514">
            <v>1.0004</v>
          </cell>
          <cell r="S1514">
            <v>1.0037</v>
          </cell>
          <cell r="T1514">
            <v>1.0062</v>
          </cell>
          <cell r="U1514">
            <v>1.0065</v>
          </cell>
          <cell r="V1514">
            <v>1.0062</v>
          </cell>
          <cell r="W1514">
            <v>1.0062</v>
          </cell>
          <cell r="X1514">
            <v>1</v>
          </cell>
          <cell r="Y1514">
            <v>1</v>
          </cell>
          <cell r="Z1514">
            <v>1</v>
          </cell>
          <cell r="AA1514">
            <v>1</v>
          </cell>
          <cell r="AB1514">
            <v>1</v>
          </cell>
          <cell r="AC1514">
            <v>1</v>
          </cell>
          <cell r="AD1514">
            <v>1</v>
          </cell>
        </row>
        <row r="1515">
          <cell r="O1515">
            <v>152.18999999999565</v>
          </cell>
          <cell r="P1515">
            <v>152.19999999999564</v>
          </cell>
          <cell r="Q1515">
            <v>1.0004</v>
          </cell>
          <cell r="R1515">
            <v>1.0004</v>
          </cell>
          <cell r="S1515">
            <v>1.0036</v>
          </cell>
          <cell r="T1515">
            <v>1.0061</v>
          </cell>
          <cell r="U1515">
            <v>1.0064</v>
          </cell>
          <cell r="V1515">
            <v>1.0061</v>
          </cell>
          <cell r="W1515">
            <v>1.0061</v>
          </cell>
          <cell r="X1515">
            <v>1</v>
          </cell>
          <cell r="Y1515">
            <v>1</v>
          </cell>
          <cell r="Z1515">
            <v>1</v>
          </cell>
          <cell r="AA1515">
            <v>1</v>
          </cell>
          <cell r="AB1515">
            <v>1</v>
          </cell>
          <cell r="AC1515">
            <v>1</v>
          </cell>
          <cell r="AD1515">
            <v>1</v>
          </cell>
        </row>
        <row r="1516">
          <cell r="O1516">
            <v>152.28999999999564</v>
          </cell>
          <cell r="P1516">
            <v>152.29999999999563</v>
          </cell>
          <cell r="Q1516">
            <v>1.0004</v>
          </cell>
          <cell r="R1516">
            <v>1.0004</v>
          </cell>
          <cell r="S1516">
            <v>1.0036</v>
          </cell>
          <cell r="T1516">
            <v>1.006</v>
          </cell>
          <cell r="U1516">
            <v>1.0064</v>
          </cell>
          <cell r="V1516">
            <v>1.006</v>
          </cell>
          <cell r="W1516">
            <v>1.006</v>
          </cell>
          <cell r="X1516">
            <v>1</v>
          </cell>
          <cell r="Y1516">
            <v>1</v>
          </cell>
          <cell r="Z1516">
            <v>1</v>
          </cell>
          <cell r="AA1516">
            <v>1</v>
          </cell>
          <cell r="AB1516">
            <v>1</v>
          </cell>
          <cell r="AC1516">
            <v>1</v>
          </cell>
          <cell r="AD1516">
            <v>1</v>
          </cell>
        </row>
        <row r="1517">
          <cell r="O1517">
            <v>152.38999999999564</v>
          </cell>
          <cell r="P1517">
            <v>152.39999999999563</v>
          </cell>
          <cell r="Q1517">
            <v>1.0004</v>
          </cell>
          <cell r="R1517">
            <v>1.0004</v>
          </cell>
          <cell r="S1517">
            <v>1.0035000000000001</v>
          </cell>
          <cell r="T1517">
            <v>1.006</v>
          </cell>
          <cell r="U1517">
            <v>1.0063</v>
          </cell>
          <cell r="V1517">
            <v>1.006</v>
          </cell>
          <cell r="W1517">
            <v>1.006</v>
          </cell>
          <cell r="X1517">
            <v>1</v>
          </cell>
          <cell r="Y1517">
            <v>1</v>
          </cell>
          <cell r="Z1517">
            <v>1</v>
          </cell>
          <cell r="AA1517">
            <v>1</v>
          </cell>
          <cell r="AB1517">
            <v>1</v>
          </cell>
          <cell r="AC1517">
            <v>1</v>
          </cell>
          <cell r="AD1517">
            <v>1</v>
          </cell>
        </row>
        <row r="1518">
          <cell r="O1518">
            <v>152.48999999999563</v>
          </cell>
          <cell r="P1518">
            <v>152.49999999999562</v>
          </cell>
          <cell r="Q1518">
            <v>1.0004</v>
          </cell>
          <cell r="R1518">
            <v>1.0004</v>
          </cell>
          <cell r="S1518">
            <v>1.0035000000000001</v>
          </cell>
          <cell r="T1518">
            <v>1.0059</v>
          </cell>
          <cell r="U1518">
            <v>1.0062</v>
          </cell>
          <cell r="V1518">
            <v>1.0059</v>
          </cell>
          <cell r="W1518">
            <v>1.0059</v>
          </cell>
          <cell r="X1518">
            <v>1</v>
          </cell>
          <cell r="Y1518">
            <v>1</v>
          </cell>
          <cell r="Z1518">
            <v>1</v>
          </cell>
          <cell r="AA1518">
            <v>1</v>
          </cell>
          <cell r="AB1518">
            <v>1</v>
          </cell>
          <cell r="AC1518">
            <v>1</v>
          </cell>
          <cell r="AD1518">
            <v>1</v>
          </cell>
        </row>
        <row r="1519">
          <cell r="O1519">
            <v>152.58999999999563</v>
          </cell>
          <cell r="P1519">
            <v>152.59999999999562</v>
          </cell>
          <cell r="Q1519">
            <v>1.0004</v>
          </cell>
          <cell r="R1519">
            <v>1.0004</v>
          </cell>
          <cell r="S1519">
            <v>1.0034000000000001</v>
          </cell>
          <cell r="T1519">
            <v>1.0059</v>
          </cell>
          <cell r="U1519">
            <v>1.0062</v>
          </cell>
          <cell r="V1519">
            <v>1.0059</v>
          </cell>
          <cell r="W1519">
            <v>1.0059</v>
          </cell>
          <cell r="X1519">
            <v>1</v>
          </cell>
          <cell r="Y1519">
            <v>1</v>
          </cell>
          <cell r="Z1519">
            <v>1</v>
          </cell>
          <cell r="AA1519">
            <v>1</v>
          </cell>
          <cell r="AB1519">
            <v>1</v>
          </cell>
          <cell r="AC1519">
            <v>1</v>
          </cell>
          <cell r="AD1519">
            <v>1</v>
          </cell>
        </row>
        <row r="1520">
          <cell r="O1520">
            <v>152.68999999999562</v>
          </cell>
          <cell r="P1520">
            <v>152.69999999999561</v>
          </cell>
          <cell r="Q1520">
            <v>1.0003</v>
          </cell>
          <cell r="R1520">
            <v>1.0003</v>
          </cell>
          <cell r="S1520">
            <v>1.0034000000000001</v>
          </cell>
          <cell r="T1520">
            <v>1.0058</v>
          </cell>
          <cell r="U1520">
            <v>1.0061</v>
          </cell>
          <cell r="V1520">
            <v>1.0058</v>
          </cell>
          <cell r="W1520">
            <v>1.0058</v>
          </cell>
          <cell r="X1520">
            <v>1</v>
          </cell>
          <cell r="Y1520">
            <v>1</v>
          </cell>
          <cell r="Z1520">
            <v>1</v>
          </cell>
          <cell r="AA1520">
            <v>1</v>
          </cell>
          <cell r="AB1520">
            <v>1</v>
          </cell>
          <cell r="AC1520">
            <v>1</v>
          </cell>
          <cell r="AD1520">
            <v>1</v>
          </cell>
        </row>
        <row r="1521">
          <cell r="O1521">
            <v>152.78999999999562</v>
          </cell>
          <cell r="P1521">
            <v>152.79999999999561</v>
          </cell>
          <cell r="Q1521">
            <v>1.0003</v>
          </cell>
          <cell r="R1521">
            <v>1.0003</v>
          </cell>
          <cell r="S1521">
            <v>1.0033000000000001</v>
          </cell>
          <cell r="T1521">
            <v>1.0057</v>
          </cell>
          <cell r="U1521">
            <v>1.006</v>
          </cell>
          <cell r="V1521">
            <v>1.0057</v>
          </cell>
          <cell r="W1521">
            <v>1.0057</v>
          </cell>
          <cell r="X1521">
            <v>1</v>
          </cell>
          <cell r="Y1521">
            <v>1</v>
          </cell>
          <cell r="Z1521">
            <v>1</v>
          </cell>
          <cell r="AA1521">
            <v>1</v>
          </cell>
          <cell r="AB1521">
            <v>1</v>
          </cell>
          <cell r="AC1521">
            <v>1</v>
          </cell>
          <cell r="AD1521">
            <v>1</v>
          </cell>
        </row>
        <row r="1522">
          <cell r="O1522">
            <v>152.88999999999561</v>
          </cell>
          <cell r="P1522">
            <v>152.8999999999956</v>
          </cell>
          <cell r="Q1522">
            <v>1.0003</v>
          </cell>
          <cell r="R1522">
            <v>1.0003</v>
          </cell>
          <cell r="S1522">
            <v>1.0033000000000001</v>
          </cell>
          <cell r="T1522">
            <v>1.0057</v>
          </cell>
          <cell r="U1522">
            <v>1.006</v>
          </cell>
          <cell r="V1522">
            <v>1.0057</v>
          </cell>
          <cell r="W1522">
            <v>1.0057</v>
          </cell>
          <cell r="X1522">
            <v>1</v>
          </cell>
          <cell r="Y1522">
            <v>1</v>
          </cell>
          <cell r="Z1522">
            <v>1</v>
          </cell>
          <cell r="AA1522">
            <v>1</v>
          </cell>
          <cell r="AB1522">
            <v>1</v>
          </cell>
          <cell r="AC1522">
            <v>1</v>
          </cell>
          <cell r="AD1522">
            <v>1</v>
          </cell>
        </row>
        <row r="1523">
          <cell r="O1523">
            <v>152.9899999999956</v>
          </cell>
          <cell r="P1523">
            <v>152.99999999999559</v>
          </cell>
          <cell r="Q1523">
            <v>1.0003</v>
          </cell>
          <cell r="R1523">
            <v>1.0003</v>
          </cell>
          <cell r="S1523">
            <v>1.0033000000000001</v>
          </cell>
          <cell r="T1523">
            <v>1.0056</v>
          </cell>
          <cell r="U1523">
            <v>1.0059</v>
          </cell>
          <cell r="V1523">
            <v>1.0056</v>
          </cell>
          <cell r="W1523">
            <v>1.0056</v>
          </cell>
          <cell r="X1523">
            <v>1</v>
          </cell>
          <cell r="Y1523">
            <v>1</v>
          </cell>
          <cell r="Z1523">
            <v>1</v>
          </cell>
          <cell r="AA1523">
            <v>1</v>
          </cell>
          <cell r="AB1523">
            <v>1</v>
          </cell>
          <cell r="AC1523">
            <v>1</v>
          </cell>
          <cell r="AD1523">
            <v>1</v>
          </cell>
        </row>
        <row r="1524">
          <cell r="O1524">
            <v>153.0899999999956</v>
          </cell>
          <cell r="P1524">
            <v>153.09999999999559</v>
          </cell>
          <cell r="Q1524">
            <v>1.0003</v>
          </cell>
          <cell r="R1524">
            <v>1.0003</v>
          </cell>
          <cell r="S1524">
            <v>1.0032000000000001</v>
          </cell>
          <cell r="T1524">
            <v>1.0056</v>
          </cell>
          <cell r="U1524">
            <v>1.0059</v>
          </cell>
          <cell r="V1524">
            <v>1.0056</v>
          </cell>
          <cell r="W1524">
            <v>1.0056</v>
          </cell>
          <cell r="X1524">
            <v>1</v>
          </cell>
          <cell r="Y1524">
            <v>1</v>
          </cell>
          <cell r="Z1524">
            <v>1</v>
          </cell>
          <cell r="AA1524">
            <v>1</v>
          </cell>
          <cell r="AB1524">
            <v>1</v>
          </cell>
          <cell r="AC1524">
            <v>1</v>
          </cell>
          <cell r="AD1524">
            <v>1</v>
          </cell>
        </row>
        <row r="1525">
          <cell r="O1525">
            <v>153.18999999999559</v>
          </cell>
          <cell r="P1525">
            <v>153.19999999999558</v>
          </cell>
          <cell r="Q1525">
            <v>1.0003</v>
          </cell>
          <cell r="R1525">
            <v>1.0003</v>
          </cell>
          <cell r="S1525">
            <v>1.0032000000000001</v>
          </cell>
          <cell r="T1525">
            <v>1.0055000000000001</v>
          </cell>
          <cell r="U1525">
            <v>1.0058</v>
          </cell>
          <cell r="V1525">
            <v>1.0055000000000001</v>
          </cell>
          <cell r="W1525">
            <v>1.0055000000000001</v>
          </cell>
          <cell r="X1525">
            <v>1</v>
          </cell>
          <cell r="Y1525">
            <v>1</v>
          </cell>
          <cell r="Z1525">
            <v>1</v>
          </cell>
          <cell r="AA1525">
            <v>1</v>
          </cell>
          <cell r="AB1525">
            <v>1</v>
          </cell>
          <cell r="AC1525">
            <v>1</v>
          </cell>
          <cell r="AD1525">
            <v>1</v>
          </cell>
        </row>
        <row r="1526">
          <cell r="O1526">
            <v>153.28999999999559</v>
          </cell>
          <cell r="P1526">
            <v>153.29999999999558</v>
          </cell>
          <cell r="Q1526">
            <v>1.0002</v>
          </cell>
          <cell r="R1526">
            <v>1.0002</v>
          </cell>
          <cell r="S1526">
            <v>1.0031000000000001</v>
          </cell>
          <cell r="T1526">
            <v>1.0055000000000001</v>
          </cell>
          <cell r="U1526">
            <v>1.0057</v>
          </cell>
          <cell r="V1526">
            <v>1.0055000000000001</v>
          </cell>
          <cell r="W1526">
            <v>1.0055000000000001</v>
          </cell>
          <cell r="X1526">
            <v>1</v>
          </cell>
          <cell r="Y1526">
            <v>1</v>
          </cell>
          <cell r="Z1526">
            <v>1</v>
          </cell>
          <cell r="AA1526">
            <v>1</v>
          </cell>
          <cell r="AB1526">
            <v>1</v>
          </cell>
          <cell r="AC1526">
            <v>1</v>
          </cell>
          <cell r="AD1526">
            <v>1</v>
          </cell>
        </row>
        <row r="1527">
          <cell r="O1527">
            <v>153.38999999999558</v>
          </cell>
          <cell r="P1527">
            <v>153.39999999999557</v>
          </cell>
          <cell r="Q1527">
            <v>1.0002</v>
          </cell>
          <cell r="R1527">
            <v>1.0002</v>
          </cell>
          <cell r="S1527">
            <v>1.0031000000000001</v>
          </cell>
          <cell r="T1527">
            <v>1.0054000000000001</v>
          </cell>
          <cell r="U1527">
            <v>1.0057</v>
          </cell>
          <cell r="V1527">
            <v>1.0054000000000001</v>
          </cell>
          <cell r="W1527">
            <v>1.0054000000000001</v>
          </cell>
          <cell r="X1527">
            <v>1</v>
          </cell>
          <cell r="Y1527">
            <v>1</v>
          </cell>
          <cell r="Z1527">
            <v>1</v>
          </cell>
          <cell r="AA1527">
            <v>1</v>
          </cell>
          <cell r="AB1527">
            <v>1</v>
          </cell>
          <cell r="AC1527">
            <v>1</v>
          </cell>
          <cell r="AD1527">
            <v>1</v>
          </cell>
        </row>
        <row r="1528">
          <cell r="O1528">
            <v>153.48999999999558</v>
          </cell>
          <cell r="P1528">
            <v>153.49999999999557</v>
          </cell>
          <cell r="Q1528">
            <v>1.0002</v>
          </cell>
          <cell r="R1528">
            <v>1.0002</v>
          </cell>
          <cell r="S1528">
            <v>1.0029999999999999</v>
          </cell>
          <cell r="T1528">
            <v>1.0054000000000001</v>
          </cell>
          <cell r="U1528">
            <v>1.0056</v>
          </cell>
          <cell r="V1528">
            <v>1.0054000000000001</v>
          </cell>
          <cell r="W1528">
            <v>1.0054000000000001</v>
          </cell>
          <cell r="X1528">
            <v>1</v>
          </cell>
          <cell r="Y1528">
            <v>1</v>
          </cell>
          <cell r="Z1528">
            <v>1</v>
          </cell>
          <cell r="AA1528">
            <v>1</v>
          </cell>
          <cell r="AB1528">
            <v>1</v>
          </cell>
          <cell r="AC1528">
            <v>1</v>
          </cell>
          <cell r="AD1528">
            <v>1</v>
          </cell>
        </row>
        <row r="1529">
          <cell r="O1529">
            <v>153.58999999999557</v>
          </cell>
          <cell r="P1529">
            <v>153.59999999999556</v>
          </cell>
          <cell r="Q1529">
            <v>1.0002</v>
          </cell>
          <cell r="R1529">
            <v>1.0002</v>
          </cell>
          <cell r="S1529">
            <v>1.0029999999999999</v>
          </cell>
          <cell r="T1529">
            <v>1.0053000000000001</v>
          </cell>
          <cell r="U1529">
            <v>1.0056</v>
          </cell>
          <cell r="V1529">
            <v>1.0053000000000001</v>
          </cell>
          <cell r="W1529">
            <v>1.0053000000000001</v>
          </cell>
          <cell r="X1529">
            <v>1</v>
          </cell>
          <cell r="Y1529">
            <v>1</v>
          </cell>
          <cell r="Z1529">
            <v>1</v>
          </cell>
          <cell r="AA1529">
            <v>1</v>
          </cell>
          <cell r="AB1529">
            <v>1</v>
          </cell>
          <cell r="AC1529">
            <v>1</v>
          </cell>
          <cell r="AD1529">
            <v>1</v>
          </cell>
        </row>
        <row r="1530">
          <cell r="O1530">
            <v>153.68999999999556</v>
          </cell>
          <cell r="P1530">
            <v>153.69999999999555</v>
          </cell>
          <cell r="Q1530">
            <v>1.0002</v>
          </cell>
          <cell r="R1530">
            <v>1.0002</v>
          </cell>
          <cell r="S1530">
            <v>1.0028999999999999</v>
          </cell>
          <cell r="T1530">
            <v>1.0052000000000001</v>
          </cell>
          <cell r="U1530">
            <v>1.0055000000000001</v>
          </cell>
          <cell r="V1530">
            <v>1.0052000000000001</v>
          </cell>
          <cell r="W1530">
            <v>1.0052000000000001</v>
          </cell>
          <cell r="X1530">
            <v>1</v>
          </cell>
          <cell r="Y1530">
            <v>1</v>
          </cell>
          <cell r="Z1530">
            <v>1</v>
          </cell>
          <cell r="AA1530">
            <v>1</v>
          </cell>
          <cell r="AB1530">
            <v>1</v>
          </cell>
          <cell r="AC1530">
            <v>1</v>
          </cell>
          <cell r="AD1530">
            <v>1</v>
          </cell>
        </row>
        <row r="1531">
          <cell r="O1531">
            <v>153.78999999999556</v>
          </cell>
          <cell r="P1531">
            <v>153.79999999999555</v>
          </cell>
          <cell r="Q1531">
            <v>1.0002</v>
          </cell>
          <cell r="R1531">
            <v>1.0002</v>
          </cell>
          <cell r="S1531">
            <v>1.0028999999999999</v>
          </cell>
          <cell r="T1531">
            <v>1.0052000000000001</v>
          </cell>
          <cell r="U1531">
            <v>1.0055000000000001</v>
          </cell>
          <cell r="V1531">
            <v>1.0052000000000001</v>
          </cell>
          <cell r="W1531">
            <v>1.0052000000000001</v>
          </cell>
          <cell r="X1531">
            <v>1</v>
          </cell>
          <cell r="Y1531">
            <v>1</v>
          </cell>
          <cell r="Z1531">
            <v>1</v>
          </cell>
          <cell r="AA1531">
            <v>1</v>
          </cell>
          <cell r="AB1531">
            <v>1</v>
          </cell>
          <cell r="AC1531">
            <v>1</v>
          </cell>
          <cell r="AD1531">
            <v>1</v>
          </cell>
        </row>
        <row r="1532">
          <cell r="O1532">
            <v>153.88999999999555</v>
          </cell>
          <cell r="P1532">
            <v>153.89999999999554</v>
          </cell>
          <cell r="Q1532">
            <v>1.0002</v>
          </cell>
          <cell r="R1532">
            <v>1.0002</v>
          </cell>
          <cell r="S1532">
            <v>1.0028999999999999</v>
          </cell>
          <cell r="T1532">
            <v>1.0051000000000001</v>
          </cell>
          <cell r="U1532">
            <v>1.0054000000000001</v>
          </cell>
          <cell r="V1532">
            <v>1.0051000000000001</v>
          </cell>
          <cell r="W1532">
            <v>1.0051000000000001</v>
          </cell>
          <cell r="X1532">
            <v>1</v>
          </cell>
          <cell r="Y1532">
            <v>1</v>
          </cell>
          <cell r="Z1532">
            <v>1</v>
          </cell>
          <cell r="AA1532">
            <v>1</v>
          </cell>
          <cell r="AB1532">
            <v>1</v>
          </cell>
          <cell r="AC1532">
            <v>1</v>
          </cell>
          <cell r="AD1532">
            <v>1</v>
          </cell>
        </row>
        <row r="1533">
          <cell r="O1533">
            <v>153.98999999999555</v>
          </cell>
          <cell r="P1533">
            <v>153.99999999999554</v>
          </cell>
          <cell r="Q1533">
            <v>1.0002</v>
          </cell>
          <cell r="R1533">
            <v>1.0002</v>
          </cell>
          <cell r="S1533">
            <v>1.0027999999999999</v>
          </cell>
          <cell r="T1533">
            <v>1.0051000000000001</v>
          </cell>
          <cell r="U1533">
            <v>1.0053000000000001</v>
          </cell>
          <cell r="V1533">
            <v>1.0051000000000001</v>
          </cell>
          <cell r="W1533">
            <v>1.0051000000000001</v>
          </cell>
          <cell r="X1533">
            <v>1</v>
          </cell>
          <cell r="Y1533">
            <v>1</v>
          </cell>
          <cell r="Z1533">
            <v>1</v>
          </cell>
          <cell r="AA1533">
            <v>1</v>
          </cell>
          <cell r="AB1533">
            <v>1</v>
          </cell>
          <cell r="AC1533">
            <v>1</v>
          </cell>
          <cell r="AD1533">
            <v>1</v>
          </cell>
        </row>
        <row r="1534">
          <cell r="O1534">
            <v>154.08999999999554</v>
          </cell>
          <cell r="P1534">
            <v>154.09999999999553</v>
          </cell>
          <cell r="Q1534">
            <v>1.0002</v>
          </cell>
          <cell r="R1534">
            <v>1.0002</v>
          </cell>
          <cell r="S1534">
            <v>1.0027999999999999</v>
          </cell>
          <cell r="T1534">
            <v>1.0049999999999999</v>
          </cell>
          <cell r="U1534">
            <v>1.0053000000000001</v>
          </cell>
          <cell r="V1534">
            <v>1.0049999999999999</v>
          </cell>
          <cell r="W1534">
            <v>1.0049999999999999</v>
          </cell>
          <cell r="X1534">
            <v>1</v>
          </cell>
          <cell r="Y1534">
            <v>1</v>
          </cell>
          <cell r="Z1534">
            <v>1</v>
          </cell>
          <cell r="AA1534">
            <v>1</v>
          </cell>
          <cell r="AB1534">
            <v>1</v>
          </cell>
          <cell r="AC1534">
            <v>1</v>
          </cell>
          <cell r="AD1534">
            <v>1</v>
          </cell>
        </row>
        <row r="1535">
          <cell r="O1535">
            <v>154.18999999999554</v>
          </cell>
          <cell r="P1535">
            <v>154.19999999999553</v>
          </cell>
          <cell r="Q1535">
            <v>1.0001</v>
          </cell>
          <cell r="R1535">
            <v>1.0001</v>
          </cell>
          <cell r="S1535">
            <v>1.0026999999999999</v>
          </cell>
          <cell r="T1535">
            <v>1.0049999999999999</v>
          </cell>
          <cell r="U1535">
            <v>1.0052000000000001</v>
          </cell>
          <cell r="V1535">
            <v>1.0049999999999999</v>
          </cell>
          <cell r="W1535">
            <v>1.0049999999999999</v>
          </cell>
          <cell r="X1535">
            <v>1</v>
          </cell>
          <cell r="Y1535">
            <v>1</v>
          </cell>
          <cell r="Z1535">
            <v>1</v>
          </cell>
          <cell r="AA1535">
            <v>1</v>
          </cell>
          <cell r="AB1535">
            <v>1</v>
          </cell>
          <cell r="AC1535">
            <v>1</v>
          </cell>
          <cell r="AD1535">
            <v>1</v>
          </cell>
        </row>
        <row r="1536">
          <cell r="O1536">
            <v>154.28999999999553</v>
          </cell>
          <cell r="P1536">
            <v>154.29999999999552</v>
          </cell>
          <cell r="Q1536">
            <v>1.0001</v>
          </cell>
          <cell r="R1536">
            <v>1.0001</v>
          </cell>
          <cell r="S1536">
            <v>1.0026999999999999</v>
          </cell>
          <cell r="T1536">
            <v>1.0048999999999999</v>
          </cell>
          <cell r="U1536">
            <v>1.0052000000000001</v>
          </cell>
          <cell r="V1536">
            <v>1.0048999999999999</v>
          </cell>
          <cell r="W1536">
            <v>1.0048999999999999</v>
          </cell>
          <cell r="X1536">
            <v>1</v>
          </cell>
          <cell r="Y1536">
            <v>1</v>
          </cell>
          <cell r="Z1536">
            <v>1</v>
          </cell>
          <cell r="AA1536">
            <v>1</v>
          </cell>
          <cell r="AB1536">
            <v>1</v>
          </cell>
          <cell r="AC1536">
            <v>1</v>
          </cell>
          <cell r="AD1536">
            <v>1</v>
          </cell>
        </row>
        <row r="1537">
          <cell r="O1537">
            <v>154.38999999999552</v>
          </cell>
          <cell r="P1537">
            <v>154.39999999999552</v>
          </cell>
          <cell r="Q1537">
            <v>1.0001</v>
          </cell>
          <cell r="R1537">
            <v>1.0001</v>
          </cell>
          <cell r="S1537">
            <v>1.0026999999999999</v>
          </cell>
          <cell r="T1537">
            <v>1.0048999999999999</v>
          </cell>
          <cell r="U1537">
            <v>1.0051000000000001</v>
          </cell>
          <cell r="V1537">
            <v>1.0048999999999999</v>
          </cell>
          <cell r="W1537">
            <v>1.0048999999999999</v>
          </cell>
          <cell r="X1537">
            <v>1</v>
          </cell>
          <cell r="Y1537">
            <v>1</v>
          </cell>
          <cell r="Z1537">
            <v>1</v>
          </cell>
          <cell r="AA1537">
            <v>1</v>
          </cell>
          <cell r="AB1537">
            <v>1</v>
          </cell>
          <cell r="AC1537">
            <v>1</v>
          </cell>
          <cell r="AD1537">
            <v>1</v>
          </cell>
        </row>
        <row r="1538">
          <cell r="O1538">
            <v>154.48999999999552</v>
          </cell>
          <cell r="P1538">
            <v>154.49999999999551</v>
          </cell>
          <cell r="Q1538">
            <v>1.0001</v>
          </cell>
          <cell r="R1538">
            <v>1.0001</v>
          </cell>
          <cell r="S1538">
            <v>1.0025999999999999</v>
          </cell>
          <cell r="T1538">
            <v>1.0047999999999999</v>
          </cell>
          <cell r="U1538">
            <v>1.0051000000000001</v>
          </cell>
          <cell r="V1538">
            <v>1.0047999999999999</v>
          </cell>
          <cell r="W1538">
            <v>1.0047999999999999</v>
          </cell>
          <cell r="X1538">
            <v>1</v>
          </cell>
          <cell r="Y1538">
            <v>1</v>
          </cell>
          <cell r="Z1538">
            <v>1</v>
          </cell>
          <cell r="AA1538">
            <v>1</v>
          </cell>
          <cell r="AB1538">
            <v>1</v>
          </cell>
          <cell r="AC1538">
            <v>1</v>
          </cell>
          <cell r="AD1538">
            <v>1</v>
          </cell>
        </row>
        <row r="1539">
          <cell r="O1539">
            <v>154.58999999999551</v>
          </cell>
          <cell r="P1539">
            <v>154.5999999999955</v>
          </cell>
          <cell r="Q1539">
            <v>1.0001</v>
          </cell>
          <cell r="R1539">
            <v>1.0001</v>
          </cell>
          <cell r="S1539">
            <v>1.0025999999999999</v>
          </cell>
          <cell r="T1539">
            <v>1.0047999999999999</v>
          </cell>
          <cell r="U1539">
            <v>1.0049999999999999</v>
          </cell>
          <cell r="V1539">
            <v>1.0047999999999999</v>
          </cell>
          <cell r="W1539">
            <v>1.0047999999999999</v>
          </cell>
          <cell r="X1539">
            <v>1</v>
          </cell>
          <cell r="Y1539">
            <v>1</v>
          </cell>
          <cell r="Z1539">
            <v>1</v>
          </cell>
          <cell r="AA1539">
            <v>1</v>
          </cell>
          <cell r="AB1539">
            <v>1</v>
          </cell>
          <cell r="AC1539">
            <v>1</v>
          </cell>
          <cell r="AD1539">
            <v>1</v>
          </cell>
        </row>
        <row r="1540">
          <cell r="O1540">
            <v>154.68999999999551</v>
          </cell>
          <cell r="P1540">
            <v>154.6999999999955</v>
          </cell>
          <cell r="Q1540">
            <v>1.0001</v>
          </cell>
          <cell r="R1540">
            <v>1.0001</v>
          </cell>
          <cell r="S1540">
            <v>1.0024999999999999</v>
          </cell>
          <cell r="T1540">
            <v>1.0046999999999999</v>
          </cell>
          <cell r="U1540">
            <v>1.0049999999999999</v>
          </cell>
          <cell r="V1540">
            <v>1.0046999999999999</v>
          </cell>
          <cell r="W1540">
            <v>1.0046999999999999</v>
          </cell>
          <cell r="X1540">
            <v>1</v>
          </cell>
          <cell r="Y1540">
            <v>1</v>
          </cell>
          <cell r="Z1540">
            <v>1</v>
          </cell>
          <cell r="AA1540">
            <v>1</v>
          </cell>
          <cell r="AB1540">
            <v>1</v>
          </cell>
          <cell r="AC1540">
            <v>1</v>
          </cell>
          <cell r="AD1540">
            <v>1</v>
          </cell>
        </row>
        <row r="1541">
          <cell r="O1541">
            <v>154.7899999999955</v>
          </cell>
          <cell r="P1541">
            <v>154.79999999999549</v>
          </cell>
          <cell r="Q1541">
            <v>1.0001</v>
          </cell>
          <cell r="R1541">
            <v>1.0001</v>
          </cell>
          <cell r="S1541">
            <v>1.0024999999999999</v>
          </cell>
          <cell r="T1541">
            <v>1.0046999999999999</v>
          </cell>
          <cell r="U1541">
            <v>1.0048999999999999</v>
          </cell>
          <cell r="V1541">
            <v>1.0046999999999999</v>
          </cell>
          <cell r="W1541">
            <v>1.0046999999999999</v>
          </cell>
          <cell r="X1541">
            <v>1</v>
          </cell>
          <cell r="Y1541">
            <v>1</v>
          </cell>
          <cell r="Z1541">
            <v>1</v>
          </cell>
          <cell r="AA1541">
            <v>1</v>
          </cell>
          <cell r="AB1541">
            <v>1</v>
          </cell>
          <cell r="AC1541">
            <v>1</v>
          </cell>
          <cell r="AD1541">
            <v>1</v>
          </cell>
        </row>
        <row r="1542">
          <cell r="O1542">
            <v>154.8899999999955</v>
          </cell>
          <cell r="P1542">
            <v>154.89999999999549</v>
          </cell>
          <cell r="Q1542">
            <v>1.0001</v>
          </cell>
          <cell r="R1542">
            <v>1.0001</v>
          </cell>
          <cell r="S1542">
            <v>1.0024999999999999</v>
          </cell>
          <cell r="T1542">
            <v>1.0045999999999999</v>
          </cell>
          <cell r="U1542">
            <v>1.0048999999999999</v>
          </cell>
          <cell r="V1542">
            <v>1.0045999999999999</v>
          </cell>
          <cell r="W1542">
            <v>1.0045999999999999</v>
          </cell>
          <cell r="X1542">
            <v>1</v>
          </cell>
          <cell r="Y1542">
            <v>1</v>
          </cell>
          <cell r="Z1542">
            <v>1</v>
          </cell>
          <cell r="AA1542">
            <v>1</v>
          </cell>
          <cell r="AB1542">
            <v>1</v>
          </cell>
          <cell r="AC1542">
            <v>1</v>
          </cell>
          <cell r="AD1542">
            <v>1</v>
          </cell>
        </row>
        <row r="1543">
          <cell r="O1543">
            <v>154.98999999999549</v>
          </cell>
          <cell r="P1543">
            <v>154.99999999999548</v>
          </cell>
          <cell r="Q1543">
            <v>1.0001</v>
          </cell>
          <cell r="R1543">
            <v>1.0001</v>
          </cell>
          <cell r="S1543">
            <v>1.0024</v>
          </cell>
          <cell r="T1543">
            <v>1.0044999999999999</v>
          </cell>
          <cell r="U1543">
            <v>1.0047999999999999</v>
          </cell>
          <cell r="V1543">
            <v>1.0044999999999999</v>
          </cell>
          <cell r="W1543">
            <v>1.0044999999999999</v>
          </cell>
          <cell r="X1543">
            <v>1</v>
          </cell>
          <cell r="Y1543">
            <v>1</v>
          </cell>
          <cell r="Z1543">
            <v>1</v>
          </cell>
          <cell r="AA1543">
            <v>1</v>
          </cell>
          <cell r="AB1543">
            <v>1</v>
          </cell>
          <cell r="AC1543">
            <v>1</v>
          </cell>
          <cell r="AD1543">
            <v>1</v>
          </cell>
        </row>
        <row r="1544">
          <cell r="O1544">
            <v>155.08999999999548</v>
          </cell>
          <cell r="P1544">
            <v>155.09999999999548</v>
          </cell>
          <cell r="Q1544">
            <v>1.0001</v>
          </cell>
          <cell r="R1544">
            <v>1.0001</v>
          </cell>
          <cell r="S1544">
            <v>1.0024</v>
          </cell>
          <cell r="T1544">
            <v>1.0044999999999999</v>
          </cell>
          <cell r="U1544">
            <v>1.0047999999999999</v>
          </cell>
          <cell r="V1544">
            <v>1.0044999999999999</v>
          </cell>
          <cell r="W1544">
            <v>1.0044999999999999</v>
          </cell>
          <cell r="X1544">
            <v>1</v>
          </cell>
          <cell r="Y1544">
            <v>1</v>
          </cell>
          <cell r="Z1544">
            <v>1</v>
          </cell>
          <cell r="AA1544">
            <v>1</v>
          </cell>
          <cell r="AB1544">
            <v>1</v>
          </cell>
          <cell r="AC1544">
            <v>1</v>
          </cell>
          <cell r="AD1544">
            <v>1</v>
          </cell>
        </row>
        <row r="1545">
          <cell r="O1545">
            <v>155.18999999999548</v>
          </cell>
          <cell r="P1545">
            <v>155.19999999999547</v>
          </cell>
          <cell r="Q1545">
            <v>1.0001</v>
          </cell>
          <cell r="R1545">
            <v>1.0001</v>
          </cell>
          <cell r="S1545">
            <v>1.0023</v>
          </cell>
          <cell r="T1545">
            <v>1.0044</v>
          </cell>
          <cell r="U1545">
            <v>1.0046999999999999</v>
          </cell>
          <cell r="V1545">
            <v>1.0044</v>
          </cell>
          <cell r="W1545">
            <v>1.0044</v>
          </cell>
          <cell r="X1545">
            <v>1</v>
          </cell>
          <cell r="Y1545">
            <v>1</v>
          </cell>
          <cell r="Z1545">
            <v>1</v>
          </cell>
          <cell r="AA1545">
            <v>1</v>
          </cell>
          <cell r="AB1545">
            <v>1</v>
          </cell>
          <cell r="AC1545">
            <v>1</v>
          </cell>
          <cell r="AD1545">
            <v>1</v>
          </cell>
        </row>
        <row r="1546">
          <cell r="O1546">
            <v>155.28999999999547</v>
          </cell>
          <cell r="P1546">
            <v>155.29999999999546</v>
          </cell>
          <cell r="Q1546">
            <v>1.0001</v>
          </cell>
          <cell r="R1546">
            <v>1.0001</v>
          </cell>
          <cell r="S1546">
            <v>1.0023</v>
          </cell>
          <cell r="T1546">
            <v>1.0044</v>
          </cell>
          <cell r="U1546">
            <v>1.0045999999999999</v>
          </cell>
          <cell r="V1546">
            <v>1.0044</v>
          </cell>
          <cell r="W1546">
            <v>1.0044</v>
          </cell>
          <cell r="X1546">
            <v>1</v>
          </cell>
          <cell r="Y1546">
            <v>1</v>
          </cell>
          <cell r="Z1546">
            <v>1</v>
          </cell>
          <cell r="AA1546">
            <v>1</v>
          </cell>
          <cell r="AB1546">
            <v>1</v>
          </cell>
          <cell r="AC1546">
            <v>1</v>
          </cell>
          <cell r="AD1546">
            <v>1</v>
          </cell>
        </row>
        <row r="1547">
          <cell r="O1547">
            <v>155.38999999999547</v>
          </cell>
          <cell r="P1547">
            <v>155.39999999999546</v>
          </cell>
          <cell r="Q1547">
            <v>1.0001</v>
          </cell>
          <cell r="R1547">
            <v>1.0001</v>
          </cell>
          <cell r="S1547">
            <v>1.0023</v>
          </cell>
          <cell r="T1547">
            <v>1.0043</v>
          </cell>
          <cell r="U1547">
            <v>1.0045999999999999</v>
          </cell>
          <cell r="V1547">
            <v>1.0043</v>
          </cell>
          <cell r="W1547">
            <v>1.0043</v>
          </cell>
          <cell r="X1547">
            <v>1</v>
          </cell>
          <cell r="Y1547">
            <v>1</v>
          </cell>
          <cell r="Z1547">
            <v>1</v>
          </cell>
          <cell r="AA1547">
            <v>1</v>
          </cell>
          <cell r="AB1547">
            <v>1</v>
          </cell>
          <cell r="AC1547">
            <v>1</v>
          </cell>
          <cell r="AD1547">
            <v>1</v>
          </cell>
        </row>
        <row r="1548">
          <cell r="O1548">
            <v>155.48999999999546</v>
          </cell>
          <cell r="P1548">
            <v>155.49999999999545</v>
          </cell>
          <cell r="Q1548">
            <v>1</v>
          </cell>
          <cell r="R1548">
            <v>1</v>
          </cell>
          <cell r="S1548">
            <v>1.0022</v>
          </cell>
          <cell r="T1548">
            <v>1.0043</v>
          </cell>
          <cell r="U1548">
            <v>1.0044999999999999</v>
          </cell>
          <cell r="V1548">
            <v>1.0043</v>
          </cell>
          <cell r="W1548">
            <v>1.0043</v>
          </cell>
          <cell r="X1548">
            <v>1</v>
          </cell>
          <cell r="Y1548">
            <v>1</v>
          </cell>
          <cell r="Z1548">
            <v>1</v>
          </cell>
          <cell r="AA1548">
            <v>1</v>
          </cell>
          <cell r="AB1548">
            <v>1</v>
          </cell>
          <cell r="AC1548">
            <v>1</v>
          </cell>
          <cell r="AD1548">
            <v>1</v>
          </cell>
        </row>
        <row r="1549">
          <cell r="O1549">
            <v>155.58999999999546</v>
          </cell>
          <cell r="P1549">
            <v>155.59999999999545</v>
          </cell>
          <cell r="Q1549">
            <v>1</v>
          </cell>
          <cell r="R1549">
            <v>1</v>
          </cell>
          <cell r="S1549">
            <v>1.0022</v>
          </cell>
          <cell r="T1549">
            <v>1.0042</v>
          </cell>
          <cell r="U1549">
            <v>1.0044999999999999</v>
          </cell>
          <cell r="V1549">
            <v>1.0042</v>
          </cell>
          <cell r="W1549">
            <v>1.0042</v>
          </cell>
          <cell r="X1549">
            <v>1</v>
          </cell>
          <cell r="Y1549">
            <v>1</v>
          </cell>
          <cell r="Z1549">
            <v>1</v>
          </cell>
          <cell r="AA1549">
            <v>1</v>
          </cell>
          <cell r="AB1549">
            <v>1</v>
          </cell>
          <cell r="AC1549">
            <v>1</v>
          </cell>
          <cell r="AD1549">
            <v>1</v>
          </cell>
        </row>
        <row r="1550">
          <cell r="O1550">
            <v>155.68999999999545</v>
          </cell>
          <cell r="P1550">
            <v>155.69999999999544</v>
          </cell>
          <cell r="Q1550">
            <v>1</v>
          </cell>
          <cell r="R1550">
            <v>1</v>
          </cell>
          <cell r="S1550">
            <v>1.0022</v>
          </cell>
          <cell r="T1550">
            <v>1.0042</v>
          </cell>
          <cell r="U1550">
            <v>1.0044</v>
          </cell>
          <cell r="V1550">
            <v>1.0042</v>
          </cell>
          <cell r="W1550">
            <v>1.0042</v>
          </cell>
          <cell r="X1550">
            <v>1</v>
          </cell>
          <cell r="Y1550">
            <v>1</v>
          </cell>
          <cell r="Z1550">
            <v>1</v>
          </cell>
          <cell r="AA1550">
            <v>1</v>
          </cell>
          <cell r="AB1550">
            <v>1</v>
          </cell>
          <cell r="AC1550">
            <v>1</v>
          </cell>
          <cell r="AD1550">
            <v>1</v>
          </cell>
        </row>
        <row r="1551">
          <cell r="O1551">
            <v>155.78999999999544</v>
          </cell>
          <cell r="P1551">
            <v>155.79999999999544</v>
          </cell>
          <cell r="Q1551">
            <v>1</v>
          </cell>
          <cell r="R1551">
            <v>1</v>
          </cell>
          <cell r="S1551">
            <v>1.0021</v>
          </cell>
          <cell r="T1551">
            <v>1.0042</v>
          </cell>
          <cell r="U1551">
            <v>1.0044</v>
          </cell>
          <cell r="V1551">
            <v>1.0042</v>
          </cell>
          <cell r="W1551">
            <v>1.0042</v>
          </cell>
          <cell r="X1551">
            <v>1</v>
          </cell>
          <cell r="Y1551">
            <v>1</v>
          </cell>
          <cell r="Z1551">
            <v>1</v>
          </cell>
          <cell r="AA1551">
            <v>1</v>
          </cell>
          <cell r="AB1551">
            <v>1</v>
          </cell>
          <cell r="AC1551">
            <v>1</v>
          </cell>
          <cell r="AD1551">
            <v>1</v>
          </cell>
        </row>
        <row r="1552">
          <cell r="O1552">
            <v>155.88999999999544</v>
          </cell>
          <cell r="P1552">
            <v>155.89999999999543</v>
          </cell>
          <cell r="Q1552">
            <v>1</v>
          </cell>
          <cell r="R1552">
            <v>1</v>
          </cell>
          <cell r="S1552">
            <v>1.0021</v>
          </cell>
          <cell r="T1552">
            <v>1.0041</v>
          </cell>
          <cell r="U1552">
            <v>1.0043</v>
          </cell>
          <cell r="V1552">
            <v>1.0041</v>
          </cell>
          <cell r="W1552">
            <v>1.0041</v>
          </cell>
          <cell r="X1552">
            <v>1</v>
          </cell>
          <cell r="Y1552">
            <v>1</v>
          </cell>
          <cell r="Z1552">
            <v>1</v>
          </cell>
          <cell r="AA1552">
            <v>1</v>
          </cell>
          <cell r="AB1552">
            <v>1</v>
          </cell>
          <cell r="AC1552">
            <v>1</v>
          </cell>
          <cell r="AD1552">
            <v>1</v>
          </cell>
        </row>
        <row r="1553">
          <cell r="O1553">
            <v>155.98999999999543</v>
          </cell>
          <cell r="P1553">
            <v>155.99999999999542</v>
          </cell>
          <cell r="Q1553">
            <v>1</v>
          </cell>
          <cell r="R1553">
            <v>1</v>
          </cell>
          <cell r="S1553">
            <v>1.002</v>
          </cell>
          <cell r="T1553">
            <v>1.0041</v>
          </cell>
          <cell r="U1553">
            <v>1.0043</v>
          </cell>
          <cell r="V1553">
            <v>1.0041</v>
          </cell>
          <cell r="W1553">
            <v>1.0041</v>
          </cell>
          <cell r="X1553">
            <v>1</v>
          </cell>
          <cell r="Y1553">
            <v>1</v>
          </cell>
          <cell r="Z1553">
            <v>1</v>
          </cell>
          <cell r="AA1553">
            <v>1</v>
          </cell>
          <cell r="AB1553">
            <v>1</v>
          </cell>
          <cell r="AC1553">
            <v>1</v>
          </cell>
          <cell r="AD1553">
            <v>1</v>
          </cell>
        </row>
        <row r="1554">
          <cell r="O1554">
            <v>156.08999999999543</v>
          </cell>
          <cell r="P1554">
            <v>156.09999999999542</v>
          </cell>
          <cell r="Q1554">
            <v>1</v>
          </cell>
          <cell r="R1554">
            <v>1</v>
          </cell>
          <cell r="S1554">
            <v>1.002</v>
          </cell>
          <cell r="T1554">
            <v>1.004</v>
          </cell>
          <cell r="U1554">
            <v>1.0042</v>
          </cell>
          <cell r="V1554">
            <v>1.004</v>
          </cell>
          <cell r="W1554">
            <v>1.004</v>
          </cell>
          <cell r="X1554">
            <v>1</v>
          </cell>
          <cell r="Y1554">
            <v>1</v>
          </cell>
          <cell r="Z1554">
            <v>1</v>
          </cell>
          <cell r="AA1554">
            <v>1</v>
          </cell>
          <cell r="AB1554">
            <v>1</v>
          </cell>
          <cell r="AC1554">
            <v>1</v>
          </cell>
          <cell r="AD1554">
            <v>1</v>
          </cell>
        </row>
        <row r="1555">
          <cell r="O1555">
            <v>156.18999999999542</v>
          </cell>
          <cell r="P1555">
            <v>156.19999999999541</v>
          </cell>
          <cell r="Q1555">
            <v>1</v>
          </cell>
          <cell r="R1555">
            <v>1</v>
          </cell>
          <cell r="S1555">
            <v>1.002</v>
          </cell>
          <cell r="T1555">
            <v>1.004</v>
          </cell>
          <cell r="U1555">
            <v>1.0042</v>
          </cell>
          <cell r="V1555">
            <v>1.004</v>
          </cell>
          <cell r="W1555">
            <v>1.004</v>
          </cell>
          <cell r="X1555">
            <v>1</v>
          </cell>
          <cell r="Y1555">
            <v>1</v>
          </cell>
          <cell r="Z1555">
            <v>1</v>
          </cell>
          <cell r="AA1555">
            <v>1</v>
          </cell>
          <cell r="AB1555">
            <v>1</v>
          </cell>
          <cell r="AC1555">
            <v>1</v>
          </cell>
          <cell r="AD1555">
            <v>1</v>
          </cell>
        </row>
        <row r="1556">
          <cell r="O1556">
            <v>156.28999999999542</v>
          </cell>
          <cell r="P1556">
            <v>156.29999999999541</v>
          </cell>
          <cell r="Q1556">
            <v>1</v>
          </cell>
          <cell r="R1556">
            <v>1</v>
          </cell>
          <cell r="S1556">
            <v>1.0019</v>
          </cell>
          <cell r="T1556">
            <v>1.0039</v>
          </cell>
          <cell r="U1556">
            <v>1.0041</v>
          </cell>
          <cell r="V1556">
            <v>1.0039</v>
          </cell>
          <cell r="W1556">
            <v>1.0039</v>
          </cell>
          <cell r="X1556">
            <v>1</v>
          </cell>
          <cell r="Y1556">
            <v>1</v>
          </cell>
          <cell r="Z1556">
            <v>1</v>
          </cell>
          <cell r="AA1556">
            <v>1</v>
          </cell>
          <cell r="AB1556">
            <v>1</v>
          </cell>
          <cell r="AC1556">
            <v>1</v>
          </cell>
          <cell r="AD1556">
            <v>1</v>
          </cell>
        </row>
        <row r="1557">
          <cell r="O1557">
            <v>156.38999999999541</v>
          </cell>
          <cell r="P1557">
            <v>156.3999999999954</v>
          </cell>
          <cell r="Q1557">
            <v>1</v>
          </cell>
          <cell r="R1557">
            <v>1</v>
          </cell>
          <cell r="S1557">
            <v>1.0019</v>
          </cell>
          <cell r="T1557">
            <v>1.0039</v>
          </cell>
          <cell r="U1557">
            <v>1.0041</v>
          </cell>
          <cell r="V1557">
            <v>1.0039</v>
          </cell>
          <cell r="W1557">
            <v>1.0039</v>
          </cell>
          <cell r="X1557">
            <v>1</v>
          </cell>
          <cell r="Y1557">
            <v>1</v>
          </cell>
          <cell r="Z1557">
            <v>1</v>
          </cell>
          <cell r="AA1557">
            <v>1</v>
          </cell>
          <cell r="AB1557">
            <v>1</v>
          </cell>
          <cell r="AC1557">
            <v>1</v>
          </cell>
          <cell r="AD1557">
            <v>1</v>
          </cell>
        </row>
        <row r="1558">
          <cell r="O1558">
            <v>156.4899999999954</v>
          </cell>
          <cell r="P1558">
            <v>156.4999999999954</v>
          </cell>
          <cell r="Q1558">
            <v>1</v>
          </cell>
          <cell r="R1558">
            <v>1</v>
          </cell>
          <cell r="S1558">
            <v>1.0019</v>
          </cell>
          <cell r="T1558">
            <v>1.0038</v>
          </cell>
          <cell r="U1558">
            <v>1.0041</v>
          </cell>
          <cell r="V1558">
            <v>1.0038</v>
          </cell>
          <cell r="W1558">
            <v>1.0038</v>
          </cell>
          <cell r="X1558">
            <v>1</v>
          </cell>
          <cell r="Y1558">
            <v>1</v>
          </cell>
          <cell r="Z1558">
            <v>1</v>
          </cell>
          <cell r="AA1558">
            <v>1</v>
          </cell>
          <cell r="AB1558">
            <v>1</v>
          </cell>
          <cell r="AC1558">
            <v>1</v>
          </cell>
          <cell r="AD1558">
            <v>1</v>
          </cell>
        </row>
        <row r="1559">
          <cell r="O1559">
            <v>156.5899999999954</v>
          </cell>
          <cell r="P1559">
            <v>156.59999999999539</v>
          </cell>
          <cell r="Q1559">
            <v>1</v>
          </cell>
          <cell r="R1559">
            <v>1</v>
          </cell>
          <cell r="S1559">
            <v>1.0018</v>
          </cell>
          <cell r="T1559">
            <v>1.0038</v>
          </cell>
          <cell r="U1559">
            <v>1.004</v>
          </cell>
          <cell r="V1559">
            <v>1.0038</v>
          </cell>
          <cell r="W1559">
            <v>1.0038</v>
          </cell>
          <cell r="X1559">
            <v>1</v>
          </cell>
          <cell r="Y1559">
            <v>1</v>
          </cell>
          <cell r="Z1559">
            <v>1</v>
          </cell>
          <cell r="AA1559">
            <v>1</v>
          </cell>
          <cell r="AB1559">
            <v>1</v>
          </cell>
          <cell r="AC1559">
            <v>1</v>
          </cell>
          <cell r="AD1559">
            <v>1</v>
          </cell>
        </row>
        <row r="1560">
          <cell r="O1560">
            <v>156.68999999999539</v>
          </cell>
          <cell r="P1560">
            <v>156.69999999999538</v>
          </cell>
          <cell r="Q1560">
            <v>1</v>
          </cell>
          <cell r="R1560">
            <v>1</v>
          </cell>
          <cell r="S1560">
            <v>1.0018</v>
          </cell>
          <cell r="T1560">
            <v>1.0037</v>
          </cell>
          <cell r="U1560">
            <v>1.004</v>
          </cell>
          <cell r="V1560">
            <v>1.0037</v>
          </cell>
          <cell r="W1560">
            <v>1.0037</v>
          </cell>
          <cell r="X1560">
            <v>1</v>
          </cell>
          <cell r="Y1560">
            <v>1</v>
          </cell>
          <cell r="Z1560">
            <v>1</v>
          </cell>
          <cell r="AA1560">
            <v>1</v>
          </cell>
          <cell r="AB1560">
            <v>1</v>
          </cell>
          <cell r="AC1560">
            <v>1</v>
          </cell>
          <cell r="AD1560">
            <v>1</v>
          </cell>
        </row>
        <row r="1561">
          <cell r="O1561">
            <v>156.78999999999539</v>
          </cell>
          <cell r="P1561">
            <v>156.79999999999538</v>
          </cell>
          <cell r="Q1561">
            <v>1</v>
          </cell>
          <cell r="R1561">
            <v>1</v>
          </cell>
          <cell r="S1561">
            <v>1.0018</v>
          </cell>
          <cell r="T1561">
            <v>1.0037</v>
          </cell>
          <cell r="U1561">
            <v>1.0039</v>
          </cell>
          <cell r="V1561">
            <v>1.0037</v>
          </cell>
          <cell r="W1561">
            <v>1.0037</v>
          </cell>
          <cell r="X1561">
            <v>1</v>
          </cell>
          <cell r="Y1561">
            <v>1</v>
          </cell>
          <cell r="Z1561">
            <v>1</v>
          </cell>
          <cell r="AA1561">
            <v>1</v>
          </cell>
          <cell r="AB1561">
            <v>1</v>
          </cell>
          <cell r="AC1561">
            <v>1</v>
          </cell>
          <cell r="AD1561">
            <v>1</v>
          </cell>
        </row>
        <row r="1562">
          <cell r="O1562">
            <v>156.88999999999538</v>
          </cell>
          <cell r="P1562">
            <v>156.89999999999537</v>
          </cell>
          <cell r="Q1562">
            <v>1</v>
          </cell>
          <cell r="R1562">
            <v>1</v>
          </cell>
          <cell r="S1562">
            <v>1.0017</v>
          </cell>
          <cell r="T1562">
            <v>1.0036</v>
          </cell>
          <cell r="U1562">
            <v>1.0039</v>
          </cell>
          <cell r="V1562">
            <v>1.0036</v>
          </cell>
          <cell r="W1562">
            <v>1.0036</v>
          </cell>
          <cell r="X1562">
            <v>1</v>
          </cell>
          <cell r="Y1562">
            <v>1</v>
          </cell>
          <cell r="Z1562">
            <v>1</v>
          </cell>
          <cell r="AA1562">
            <v>1</v>
          </cell>
          <cell r="AB1562">
            <v>1</v>
          </cell>
          <cell r="AC1562">
            <v>1</v>
          </cell>
          <cell r="AD1562">
            <v>1</v>
          </cell>
        </row>
        <row r="1563">
          <cell r="O1563">
            <v>156.98999999999538</v>
          </cell>
          <cell r="P1563">
            <v>156.99999999999537</v>
          </cell>
          <cell r="Q1563">
            <v>1</v>
          </cell>
          <cell r="R1563">
            <v>1</v>
          </cell>
          <cell r="S1563">
            <v>1.0017</v>
          </cell>
          <cell r="T1563">
            <v>1.0036</v>
          </cell>
          <cell r="U1563">
            <v>1.0038</v>
          </cell>
          <cell r="V1563">
            <v>1.0036</v>
          </cell>
          <cell r="W1563">
            <v>1.0036</v>
          </cell>
          <cell r="X1563">
            <v>1</v>
          </cell>
          <cell r="Y1563">
            <v>1</v>
          </cell>
          <cell r="Z1563">
            <v>1</v>
          </cell>
          <cell r="AA1563">
            <v>1</v>
          </cell>
          <cell r="AB1563">
            <v>1</v>
          </cell>
          <cell r="AC1563">
            <v>1</v>
          </cell>
          <cell r="AD1563">
            <v>1</v>
          </cell>
        </row>
        <row r="1564">
          <cell r="O1564">
            <v>157.08999999999537</v>
          </cell>
          <cell r="P1564">
            <v>157.09999999999536</v>
          </cell>
          <cell r="Q1564">
            <v>1</v>
          </cell>
          <cell r="R1564">
            <v>1</v>
          </cell>
          <cell r="S1564">
            <v>1.0017</v>
          </cell>
          <cell r="T1564">
            <v>1.0035000000000001</v>
          </cell>
          <cell r="U1564">
            <v>1.0038</v>
          </cell>
          <cell r="V1564">
            <v>1.0035000000000001</v>
          </cell>
          <cell r="W1564">
            <v>1.0035000000000001</v>
          </cell>
          <cell r="X1564">
            <v>1</v>
          </cell>
          <cell r="Y1564">
            <v>1</v>
          </cell>
          <cell r="Z1564">
            <v>1</v>
          </cell>
          <cell r="AA1564">
            <v>1</v>
          </cell>
          <cell r="AB1564">
            <v>1</v>
          </cell>
          <cell r="AC1564">
            <v>1</v>
          </cell>
          <cell r="AD1564">
            <v>1</v>
          </cell>
        </row>
        <row r="1565">
          <cell r="O1565">
            <v>157.18999999999536</v>
          </cell>
          <cell r="P1565">
            <v>157.19999999999536</v>
          </cell>
          <cell r="Q1565">
            <v>1</v>
          </cell>
          <cell r="R1565">
            <v>1</v>
          </cell>
          <cell r="S1565">
            <v>1.0016</v>
          </cell>
          <cell r="T1565">
            <v>1.0035000000000001</v>
          </cell>
          <cell r="U1565">
            <v>1.0037</v>
          </cell>
          <cell r="V1565">
            <v>1.0035000000000001</v>
          </cell>
          <cell r="W1565">
            <v>1.0035000000000001</v>
          </cell>
          <cell r="X1565">
            <v>1</v>
          </cell>
          <cell r="Y1565">
            <v>1</v>
          </cell>
          <cell r="Z1565">
            <v>1</v>
          </cell>
          <cell r="AA1565">
            <v>1</v>
          </cell>
          <cell r="AB1565">
            <v>1</v>
          </cell>
          <cell r="AC1565">
            <v>1</v>
          </cell>
          <cell r="AD1565">
            <v>1</v>
          </cell>
        </row>
        <row r="1566">
          <cell r="O1566">
            <v>157.28999999999536</v>
          </cell>
          <cell r="P1566">
            <v>157.29999999999535</v>
          </cell>
          <cell r="Q1566">
            <v>1</v>
          </cell>
          <cell r="R1566">
            <v>1</v>
          </cell>
          <cell r="S1566">
            <v>1.0016</v>
          </cell>
          <cell r="T1566">
            <v>1.0035000000000001</v>
          </cell>
          <cell r="U1566">
            <v>1.0037</v>
          </cell>
          <cell r="V1566">
            <v>1.0035000000000001</v>
          </cell>
          <cell r="W1566">
            <v>1.0035000000000001</v>
          </cell>
          <cell r="X1566">
            <v>1</v>
          </cell>
          <cell r="Y1566">
            <v>1</v>
          </cell>
          <cell r="Z1566">
            <v>1</v>
          </cell>
          <cell r="AA1566">
            <v>1</v>
          </cell>
          <cell r="AB1566">
            <v>1</v>
          </cell>
          <cell r="AC1566">
            <v>1</v>
          </cell>
          <cell r="AD1566">
            <v>1</v>
          </cell>
        </row>
        <row r="1567">
          <cell r="O1567">
            <v>157.38999999999535</v>
          </cell>
          <cell r="P1567">
            <v>157.39999999999534</v>
          </cell>
          <cell r="Q1567">
            <v>1</v>
          </cell>
          <cell r="R1567">
            <v>1</v>
          </cell>
          <cell r="S1567">
            <v>1.0016</v>
          </cell>
          <cell r="T1567">
            <v>1.0034000000000001</v>
          </cell>
          <cell r="U1567">
            <v>1.0036</v>
          </cell>
          <cell r="V1567">
            <v>1.0034000000000001</v>
          </cell>
          <cell r="W1567">
            <v>1.0034000000000001</v>
          </cell>
          <cell r="X1567">
            <v>1</v>
          </cell>
          <cell r="Y1567">
            <v>1</v>
          </cell>
          <cell r="Z1567">
            <v>1</v>
          </cell>
          <cell r="AA1567">
            <v>1</v>
          </cell>
          <cell r="AB1567">
            <v>1</v>
          </cell>
          <cell r="AC1567">
            <v>1</v>
          </cell>
          <cell r="AD1567">
            <v>1</v>
          </cell>
        </row>
        <row r="1568">
          <cell r="O1568">
            <v>157.48999999999535</v>
          </cell>
          <cell r="P1568">
            <v>157.49999999999534</v>
          </cell>
          <cell r="Q1568">
            <v>1</v>
          </cell>
          <cell r="R1568">
            <v>1</v>
          </cell>
          <cell r="S1568">
            <v>1.0016</v>
          </cell>
          <cell r="T1568">
            <v>1.0034000000000001</v>
          </cell>
          <cell r="U1568">
            <v>1.0036</v>
          </cell>
          <cell r="V1568">
            <v>1.0034000000000001</v>
          </cell>
          <cell r="W1568">
            <v>1.0034000000000001</v>
          </cell>
          <cell r="X1568">
            <v>1</v>
          </cell>
          <cell r="Y1568">
            <v>1</v>
          </cell>
          <cell r="Z1568">
            <v>1</v>
          </cell>
          <cell r="AA1568">
            <v>1</v>
          </cell>
          <cell r="AB1568">
            <v>1</v>
          </cell>
          <cell r="AC1568">
            <v>1</v>
          </cell>
          <cell r="AD1568">
            <v>1</v>
          </cell>
        </row>
        <row r="1569">
          <cell r="O1569">
            <v>157.58999999999534</v>
          </cell>
          <cell r="P1569">
            <v>157.59999999999533</v>
          </cell>
          <cell r="Q1569">
            <v>1</v>
          </cell>
          <cell r="R1569">
            <v>1</v>
          </cell>
          <cell r="S1569">
            <v>1.0015000000000001</v>
          </cell>
          <cell r="T1569">
            <v>1.0033000000000001</v>
          </cell>
          <cell r="U1569">
            <v>1.0035000000000001</v>
          </cell>
          <cell r="V1569">
            <v>1.0033000000000001</v>
          </cell>
          <cell r="W1569">
            <v>1.0033000000000001</v>
          </cell>
          <cell r="X1569">
            <v>1</v>
          </cell>
          <cell r="Y1569">
            <v>1</v>
          </cell>
          <cell r="Z1569">
            <v>1</v>
          </cell>
          <cell r="AA1569">
            <v>1</v>
          </cell>
          <cell r="AB1569">
            <v>1</v>
          </cell>
          <cell r="AC1569">
            <v>1</v>
          </cell>
          <cell r="AD1569">
            <v>1</v>
          </cell>
        </row>
        <row r="1570">
          <cell r="O1570">
            <v>157.68999999999534</v>
          </cell>
          <cell r="P1570">
            <v>157.69999999999533</v>
          </cell>
          <cell r="Q1570">
            <v>1</v>
          </cell>
          <cell r="R1570">
            <v>1</v>
          </cell>
          <cell r="S1570">
            <v>1.0015000000000001</v>
          </cell>
          <cell r="T1570">
            <v>1.0033000000000001</v>
          </cell>
          <cell r="U1570">
            <v>1.0035000000000001</v>
          </cell>
          <cell r="V1570">
            <v>1.0033000000000001</v>
          </cell>
          <cell r="W1570">
            <v>1.0033000000000001</v>
          </cell>
          <cell r="X1570">
            <v>1</v>
          </cell>
          <cell r="Y1570">
            <v>1</v>
          </cell>
          <cell r="Z1570">
            <v>1</v>
          </cell>
          <cell r="AA1570">
            <v>1</v>
          </cell>
          <cell r="AB1570">
            <v>1</v>
          </cell>
          <cell r="AC1570">
            <v>1</v>
          </cell>
          <cell r="AD1570">
            <v>1</v>
          </cell>
        </row>
        <row r="1571">
          <cell r="O1571">
            <v>157.78999999999533</v>
          </cell>
          <cell r="P1571">
            <v>157.79999999999532</v>
          </cell>
          <cell r="Q1571">
            <v>1</v>
          </cell>
          <cell r="R1571">
            <v>1</v>
          </cell>
          <cell r="S1571">
            <v>1.0015000000000001</v>
          </cell>
          <cell r="T1571">
            <v>1.0032000000000001</v>
          </cell>
          <cell r="U1571">
            <v>1.0035000000000001</v>
          </cell>
          <cell r="V1571">
            <v>1.0032000000000001</v>
          </cell>
          <cell r="W1571">
            <v>1.0032000000000001</v>
          </cell>
          <cell r="X1571">
            <v>1</v>
          </cell>
          <cell r="Y1571">
            <v>1</v>
          </cell>
          <cell r="Z1571">
            <v>1</v>
          </cell>
          <cell r="AA1571">
            <v>1</v>
          </cell>
          <cell r="AB1571">
            <v>1</v>
          </cell>
          <cell r="AC1571">
            <v>1</v>
          </cell>
          <cell r="AD1571">
            <v>1</v>
          </cell>
        </row>
        <row r="1572">
          <cell r="O1572">
            <v>157.88999999999533</v>
          </cell>
          <cell r="P1572">
            <v>157.89999999999532</v>
          </cell>
          <cell r="Q1572">
            <v>1</v>
          </cell>
          <cell r="R1572">
            <v>1</v>
          </cell>
          <cell r="S1572">
            <v>1.0014000000000001</v>
          </cell>
          <cell r="T1572">
            <v>1.0032000000000001</v>
          </cell>
          <cell r="U1572">
            <v>1.0034000000000001</v>
          </cell>
          <cell r="V1572">
            <v>1.0032000000000001</v>
          </cell>
          <cell r="W1572">
            <v>1.0032000000000001</v>
          </cell>
          <cell r="X1572">
            <v>1</v>
          </cell>
          <cell r="Y1572">
            <v>1</v>
          </cell>
          <cell r="Z1572">
            <v>1</v>
          </cell>
          <cell r="AA1572">
            <v>1</v>
          </cell>
          <cell r="AB1572">
            <v>1</v>
          </cell>
          <cell r="AC1572">
            <v>1</v>
          </cell>
          <cell r="AD1572">
            <v>1</v>
          </cell>
        </row>
        <row r="1573">
          <cell r="O1573">
            <v>157.98999999999532</v>
          </cell>
          <cell r="P1573">
            <v>157.99999999999531</v>
          </cell>
          <cell r="Q1573">
            <v>1</v>
          </cell>
          <cell r="R1573">
            <v>1</v>
          </cell>
          <cell r="S1573">
            <v>1.0014000000000001</v>
          </cell>
          <cell r="T1573">
            <v>1.0032000000000001</v>
          </cell>
          <cell r="U1573">
            <v>1.0034000000000001</v>
          </cell>
          <cell r="V1573">
            <v>1.0032000000000001</v>
          </cell>
          <cell r="W1573">
            <v>1.0032000000000001</v>
          </cell>
          <cell r="X1573">
            <v>1</v>
          </cell>
          <cell r="Y1573">
            <v>1</v>
          </cell>
          <cell r="Z1573">
            <v>1</v>
          </cell>
          <cell r="AA1573">
            <v>1</v>
          </cell>
          <cell r="AB1573">
            <v>1</v>
          </cell>
          <cell r="AC1573">
            <v>1</v>
          </cell>
          <cell r="AD1573">
            <v>1</v>
          </cell>
        </row>
        <row r="1574">
          <cell r="O1574">
            <v>158.08999999999531</v>
          </cell>
          <cell r="P1574">
            <v>158.0999999999953</v>
          </cell>
          <cell r="Q1574">
            <v>1</v>
          </cell>
          <cell r="R1574">
            <v>1</v>
          </cell>
          <cell r="S1574">
            <v>1.0014000000000001</v>
          </cell>
          <cell r="T1574">
            <v>1.0031000000000001</v>
          </cell>
          <cell r="U1574">
            <v>1.0033000000000001</v>
          </cell>
          <cell r="V1574">
            <v>1.0031000000000001</v>
          </cell>
          <cell r="W1574">
            <v>1.0031000000000001</v>
          </cell>
          <cell r="X1574">
            <v>1</v>
          </cell>
          <cell r="Y1574">
            <v>1</v>
          </cell>
          <cell r="Z1574">
            <v>1</v>
          </cell>
          <cell r="AA1574">
            <v>1</v>
          </cell>
          <cell r="AB1574">
            <v>1</v>
          </cell>
          <cell r="AC1574">
            <v>1</v>
          </cell>
          <cell r="AD1574">
            <v>1</v>
          </cell>
        </row>
        <row r="1575">
          <cell r="O1575">
            <v>158.18999999999531</v>
          </cell>
          <cell r="P1575">
            <v>158.1999999999953</v>
          </cell>
          <cell r="Q1575">
            <v>1</v>
          </cell>
          <cell r="R1575">
            <v>1</v>
          </cell>
          <cell r="S1575">
            <v>1.0014000000000001</v>
          </cell>
          <cell r="T1575">
            <v>1.0031000000000001</v>
          </cell>
          <cell r="U1575">
            <v>1.0033000000000001</v>
          </cell>
          <cell r="V1575">
            <v>1.0031000000000001</v>
          </cell>
          <cell r="W1575">
            <v>1.0031000000000001</v>
          </cell>
          <cell r="X1575">
            <v>1</v>
          </cell>
          <cell r="Y1575">
            <v>1</v>
          </cell>
          <cell r="Z1575">
            <v>1</v>
          </cell>
          <cell r="AA1575">
            <v>1</v>
          </cell>
          <cell r="AB1575">
            <v>1</v>
          </cell>
          <cell r="AC1575">
            <v>1</v>
          </cell>
          <cell r="AD1575">
            <v>1</v>
          </cell>
        </row>
        <row r="1576">
          <cell r="O1576">
            <v>158.2899999999953</v>
          </cell>
          <cell r="P1576">
            <v>158.29999999999529</v>
          </cell>
          <cell r="Q1576">
            <v>1</v>
          </cell>
          <cell r="R1576">
            <v>1</v>
          </cell>
          <cell r="S1576">
            <v>1.0013000000000001</v>
          </cell>
          <cell r="T1576">
            <v>1.0029999999999999</v>
          </cell>
          <cell r="U1576">
            <v>1.0032000000000001</v>
          </cell>
          <cell r="V1576">
            <v>1.0029999999999999</v>
          </cell>
          <cell r="W1576">
            <v>1.0029999999999999</v>
          </cell>
          <cell r="X1576">
            <v>1</v>
          </cell>
          <cell r="Y1576">
            <v>1</v>
          </cell>
          <cell r="Z1576">
            <v>1</v>
          </cell>
          <cell r="AA1576">
            <v>1</v>
          </cell>
          <cell r="AB1576">
            <v>1</v>
          </cell>
          <cell r="AC1576">
            <v>1</v>
          </cell>
          <cell r="AD1576">
            <v>1</v>
          </cell>
        </row>
        <row r="1577">
          <cell r="O1577">
            <v>158.3899999999953</v>
          </cell>
          <cell r="P1577">
            <v>158.39999999999529</v>
          </cell>
          <cell r="Q1577">
            <v>1</v>
          </cell>
          <cell r="R1577">
            <v>1</v>
          </cell>
          <cell r="S1577">
            <v>1.0013000000000001</v>
          </cell>
          <cell r="T1577">
            <v>1.0029999999999999</v>
          </cell>
          <cell r="U1577">
            <v>1.0032000000000001</v>
          </cell>
          <cell r="V1577">
            <v>1.0029999999999999</v>
          </cell>
          <cell r="W1577">
            <v>1.0029999999999999</v>
          </cell>
          <cell r="X1577">
            <v>1</v>
          </cell>
          <cell r="Y1577">
            <v>1</v>
          </cell>
          <cell r="Z1577">
            <v>1</v>
          </cell>
          <cell r="AA1577">
            <v>1</v>
          </cell>
          <cell r="AB1577">
            <v>1</v>
          </cell>
          <cell r="AC1577">
            <v>1</v>
          </cell>
          <cell r="AD1577">
            <v>1</v>
          </cell>
        </row>
        <row r="1578">
          <cell r="O1578">
            <v>158.48999999999529</v>
          </cell>
          <cell r="P1578">
            <v>158.49999999999528</v>
          </cell>
          <cell r="Q1578">
            <v>1</v>
          </cell>
          <cell r="R1578">
            <v>1</v>
          </cell>
          <cell r="S1578">
            <v>1.0013000000000001</v>
          </cell>
          <cell r="T1578">
            <v>1.0029999999999999</v>
          </cell>
          <cell r="U1578">
            <v>1.0032000000000001</v>
          </cell>
          <cell r="V1578">
            <v>1.0029999999999999</v>
          </cell>
          <cell r="W1578">
            <v>1.0029999999999999</v>
          </cell>
          <cell r="X1578">
            <v>1</v>
          </cell>
          <cell r="Y1578">
            <v>1</v>
          </cell>
          <cell r="Z1578">
            <v>1</v>
          </cell>
          <cell r="AA1578">
            <v>1</v>
          </cell>
          <cell r="AB1578">
            <v>1</v>
          </cell>
          <cell r="AC1578">
            <v>1</v>
          </cell>
          <cell r="AD1578">
            <v>1</v>
          </cell>
        </row>
        <row r="1579">
          <cell r="O1579">
            <v>158.58999999999529</v>
          </cell>
          <cell r="P1579">
            <v>158.59999999999528</v>
          </cell>
          <cell r="Q1579">
            <v>1</v>
          </cell>
          <cell r="R1579">
            <v>1</v>
          </cell>
          <cell r="S1579">
            <v>1.0012000000000001</v>
          </cell>
          <cell r="T1579">
            <v>1.0028999999999999</v>
          </cell>
          <cell r="U1579">
            <v>1.0031000000000001</v>
          </cell>
          <cell r="V1579">
            <v>1.0028999999999999</v>
          </cell>
          <cell r="W1579">
            <v>1.0028999999999999</v>
          </cell>
          <cell r="X1579">
            <v>1</v>
          </cell>
          <cell r="Y1579">
            <v>1</v>
          </cell>
          <cell r="Z1579">
            <v>1</v>
          </cell>
          <cell r="AA1579">
            <v>1</v>
          </cell>
          <cell r="AB1579">
            <v>1</v>
          </cell>
          <cell r="AC1579">
            <v>1</v>
          </cell>
          <cell r="AD1579">
            <v>1</v>
          </cell>
        </row>
        <row r="1580">
          <cell r="O1580">
            <v>158.68999999999528</v>
          </cell>
          <cell r="P1580">
            <v>158.69999999999527</v>
          </cell>
          <cell r="Q1580">
            <v>1</v>
          </cell>
          <cell r="R1580">
            <v>1</v>
          </cell>
          <cell r="S1580">
            <v>1.0012000000000001</v>
          </cell>
          <cell r="T1580">
            <v>1.0028999999999999</v>
          </cell>
          <cell r="U1580">
            <v>1.0031000000000001</v>
          </cell>
          <cell r="V1580">
            <v>1.0028999999999999</v>
          </cell>
          <cell r="W1580">
            <v>1.0028999999999999</v>
          </cell>
          <cell r="X1580">
            <v>1</v>
          </cell>
          <cell r="Y1580">
            <v>1</v>
          </cell>
          <cell r="Z1580">
            <v>1</v>
          </cell>
          <cell r="AA1580">
            <v>1</v>
          </cell>
          <cell r="AB1580">
            <v>1</v>
          </cell>
          <cell r="AC1580">
            <v>1</v>
          </cell>
          <cell r="AD1580">
            <v>1</v>
          </cell>
        </row>
        <row r="1581">
          <cell r="O1581">
            <v>158.78999999999527</v>
          </cell>
          <cell r="P1581">
            <v>158.79999999999526</v>
          </cell>
          <cell r="Q1581">
            <v>1</v>
          </cell>
          <cell r="R1581">
            <v>1</v>
          </cell>
          <cell r="S1581">
            <v>1.0012000000000001</v>
          </cell>
          <cell r="T1581">
            <v>1.0027999999999999</v>
          </cell>
          <cell r="U1581">
            <v>1.0029999999999999</v>
          </cell>
          <cell r="V1581">
            <v>1.0027999999999999</v>
          </cell>
          <cell r="W1581">
            <v>1.0027999999999999</v>
          </cell>
          <cell r="X1581">
            <v>1</v>
          </cell>
          <cell r="Y1581">
            <v>1</v>
          </cell>
          <cell r="Z1581">
            <v>1</v>
          </cell>
          <cell r="AA1581">
            <v>1</v>
          </cell>
          <cell r="AB1581">
            <v>1</v>
          </cell>
          <cell r="AC1581">
            <v>1</v>
          </cell>
          <cell r="AD1581">
            <v>1</v>
          </cell>
        </row>
        <row r="1582">
          <cell r="O1582">
            <v>158.88999999999527</v>
          </cell>
          <cell r="P1582">
            <v>158.89999999999526</v>
          </cell>
          <cell r="Q1582">
            <v>1</v>
          </cell>
          <cell r="R1582">
            <v>1</v>
          </cell>
          <cell r="S1582">
            <v>1.0012000000000001</v>
          </cell>
          <cell r="T1582">
            <v>1.0027999999999999</v>
          </cell>
          <cell r="U1582">
            <v>1.0029999999999999</v>
          </cell>
          <cell r="V1582">
            <v>1.0027999999999999</v>
          </cell>
          <cell r="W1582">
            <v>1.0027999999999999</v>
          </cell>
          <cell r="X1582">
            <v>1</v>
          </cell>
          <cell r="Y1582">
            <v>1</v>
          </cell>
          <cell r="Z1582">
            <v>1</v>
          </cell>
          <cell r="AA1582">
            <v>1</v>
          </cell>
          <cell r="AB1582">
            <v>1</v>
          </cell>
          <cell r="AC1582">
            <v>1</v>
          </cell>
          <cell r="AD1582">
            <v>1</v>
          </cell>
        </row>
        <row r="1583">
          <cell r="O1583">
            <v>158.98999999999526</v>
          </cell>
          <cell r="P1583">
            <v>158.99999999999525</v>
          </cell>
          <cell r="Q1583">
            <v>1</v>
          </cell>
          <cell r="R1583">
            <v>1</v>
          </cell>
          <cell r="S1583">
            <v>1.0011000000000001</v>
          </cell>
          <cell r="T1583">
            <v>1.0027999999999999</v>
          </cell>
          <cell r="U1583">
            <v>1.0029999999999999</v>
          </cell>
          <cell r="V1583">
            <v>1.0027999999999999</v>
          </cell>
          <cell r="W1583">
            <v>1.0027999999999999</v>
          </cell>
          <cell r="X1583">
            <v>1</v>
          </cell>
          <cell r="Y1583">
            <v>1</v>
          </cell>
          <cell r="Z1583">
            <v>1</v>
          </cell>
          <cell r="AA1583">
            <v>1</v>
          </cell>
          <cell r="AB1583">
            <v>1</v>
          </cell>
          <cell r="AC1583">
            <v>1</v>
          </cell>
          <cell r="AD1583">
            <v>1</v>
          </cell>
        </row>
        <row r="1584">
          <cell r="O1584">
            <v>159.08999999999526</v>
          </cell>
          <cell r="P1584">
            <v>159.09999999999525</v>
          </cell>
          <cell r="Q1584">
            <v>1</v>
          </cell>
          <cell r="R1584">
            <v>1</v>
          </cell>
          <cell r="S1584">
            <v>1.0011000000000001</v>
          </cell>
          <cell r="T1584">
            <v>1.0026999999999999</v>
          </cell>
          <cell r="U1584">
            <v>1.0028999999999999</v>
          </cell>
          <cell r="V1584">
            <v>1.0026999999999999</v>
          </cell>
          <cell r="W1584">
            <v>1.0026999999999999</v>
          </cell>
          <cell r="X1584">
            <v>1</v>
          </cell>
          <cell r="Y1584">
            <v>1</v>
          </cell>
          <cell r="Z1584">
            <v>1</v>
          </cell>
          <cell r="AA1584">
            <v>1</v>
          </cell>
          <cell r="AB1584">
            <v>1</v>
          </cell>
          <cell r="AC1584">
            <v>1</v>
          </cell>
          <cell r="AD1584">
            <v>1</v>
          </cell>
        </row>
        <row r="1585">
          <cell r="O1585">
            <v>159.18999999999525</v>
          </cell>
          <cell r="P1585">
            <v>159.19999999999524</v>
          </cell>
          <cell r="Q1585">
            <v>1</v>
          </cell>
          <cell r="R1585">
            <v>1</v>
          </cell>
          <cell r="S1585">
            <v>1.0011000000000001</v>
          </cell>
          <cell r="T1585">
            <v>1.0026999999999999</v>
          </cell>
          <cell r="U1585">
            <v>1.0028999999999999</v>
          </cell>
          <cell r="V1585">
            <v>1.0026999999999999</v>
          </cell>
          <cell r="W1585">
            <v>1.0026999999999999</v>
          </cell>
          <cell r="X1585">
            <v>1</v>
          </cell>
          <cell r="Y1585">
            <v>1</v>
          </cell>
          <cell r="Z1585">
            <v>1</v>
          </cell>
          <cell r="AA1585">
            <v>1</v>
          </cell>
          <cell r="AB1585">
            <v>1</v>
          </cell>
          <cell r="AC1585">
            <v>1</v>
          </cell>
          <cell r="AD1585">
            <v>1</v>
          </cell>
        </row>
        <row r="1586">
          <cell r="O1586">
            <v>159.28999999999525</v>
          </cell>
          <cell r="P1586">
            <v>159.29999999999524</v>
          </cell>
          <cell r="Q1586">
            <v>1</v>
          </cell>
          <cell r="R1586">
            <v>1</v>
          </cell>
          <cell r="S1586">
            <v>1.0011000000000001</v>
          </cell>
          <cell r="T1586">
            <v>1.0025999999999999</v>
          </cell>
          <cell r="U1586">
            <v>1.0027999999999999</v>
          </cell>
          <cell r="V1586">
            <v>1.0025999999999999</v>
          </cell>
          <cell r="W1586">
            <v>1.0025999999999999</v>
          </cell>
          <cell r="X1586">
            <v>1</v>
          </cell>
          <cell r="Y1586">
            <v>1</v>
          </cell>
          <cell r="Z1586">
            <v>1</v>
          </cell>
          <cell r="AA1586">
            <v>1</v>
          </cell>
          <cell r="AB1586">
            <v>1</v>
          </cell>
          <cell r="AC1586">
            <v>1</v>
          </cell>
          <cell r="AD1586">
            <v>1</v>
          </cell>
        </row>
        <row r="1587">
          <cell r="O1587">
            <v>159.38999999999524</v>
          </cell>
          <cell r="P1587">
            <v>159.39999999999523</v>
          </cell>
          <cell r="Q1587">
            <v>1</v>
          </cell>
          <cell r="R1587">
            <v>1</v>
          </cell>
          <cell r="S1587">
            <v>1.0009999999999999</v>
          </cell>
          <cell r="T1587">
            <v>1.0025999999999999</v>
          </cell>
          <cell r="U1587">
            <v>1.0027999999999999</v>
          </cell>
          <cell r="V1587">
            <v>1.0025999999999999</v>
          </cell>
          <cell r="W1587">
            <v>1.0025999999999999</v>
          </cell>
          <cell r="X1587">
            <v>1</v>
          </cell>
          <cell r="Y1587">
            <v>1</v>
          </cell>
          <cell r="Z1587">
            <v>1</v>
          </cell>
          <cell r="AA1587">
            <v>1</v>
          </cell>
          <cell r="AB1587">
            <v>1</v>
          </cell>
          <cell r="AC1587">
            <v>1</v>
          </cell>
          <cell r="AD1587">
            <v>1</v>
          </cell>
        </row>
        <row r="1588">
          <cell r="O1588">
            <v>159.48999999999523</v>
          </cell>
          <cell r="P1588">
            <v>159.49999999999523</v>
          </cell>
          <cell r="Q1588">
            <v>1</v>
          </cell>
          <cell r="R1588">
            <v>1</v>
          </cell>
          <cell r="S1588">
            <v>1.0009999999999999</v>
          </cell>
          <cell r="T1588">
            <v>1.0025999999999999</v>
          </cell>
          <cell r="U1588">
            <v>1.0027999999999999</v>
          </cell>
          <cell r="V1588">
            <v>1.0025999999999999</v>
          </cell>
          <cell r="W1588">
            <v>1.0025999999999999</v>
          </cell>
          <cell r="X1588">
            <v>1</v>
          </cell>
          <cell r="Y1588">
            <v>1</v>
          </cell>
          <cell r="Z1588">
            <v>1</v>
          </cell>
          <cell r="AA1588">
            <v>1</v>
          </cell>
          <cell r="AB1588">
            <v>1</v>
          </cell>
          <cell r="AC1588">
            <v>1</v>
          </cell>
          <cell r="AD1588">
            <v>1</v>
          </cell>
        </row>
        <row r="1589">
          <cell r="O1589">
            <v>159.58999999999523</v>
          </cell>
          <cell r="P1589">
            <v>159.59999999999522</v>
          </cell>
          <cell r="Q1589">
            <v>1</v>
          </cell>
          <cell r="R1589">
            <v>1</v>
          </cell>
          <cell r="S1589">
            <v>1.0009999999999999</v>
          </cell>
          <cell r="T1589">
            <v>1.0024999999999999</v>
          </cell>
          <cell r="U1589">
            <v>1.0026999999999999</v>
          </cell>
          <cell r="V1589">
            <v>1.0024999999999999</v>
          </cell>
          <cell r="W1589">
            <v>1.0024999999999999</v>
          </cell>
          <cell r="X1589">
            <v>1</v>
          </cell>
          <cell r="Y1589">
            <v>1</v>
          </cell>
          <cell r="Z1589">
            <v>1</v>
          </cell>
          <cell r="AA1589">
            <v>1</v>
          </cell>
          <cell r="AB1589">
            <v>1</v>
          </cell>
          <cell r="AC1589">
            <v>1</v>
          </cell>
          <cell r="AD1589">
            <v>1</v>
          </cell>
        </row>
        <row r="1590">
          <cell r="O1590">
            <v>159.68999999999522</v>
          </cell>
          <cell r="P1590">
            <v>159.69999999999521</v>
          </cell>
          <cell r="Q1590">
            <v>1</v>
          </cell>
          <cell r="R1590">
            <v>1</v>
          </cell>
          <cell r="S1590">
            <v>1.0009999999999999</v>
          </cell>
          <cell r="T1590">
            <v>1.0024999999999999</v>
          </cell>
          <cell r="U1590">
            <v>1.0026999999999999</v>
          </cell>
          <cell r="V1590">
            <v>1.0024999999999999</v>
          </cell>
          <cell r="W1590">
            <v>1.0024999999999999</v>
          </cell>
          <cell r="X1590">
            <v>1</v>
          </cell>
          <cell r="Y1590">
            <v>1</v>
          </cell>
          <cell r="Z1590">
            <v>1</v>
          </cell>
          <cell r="AA1590">
            <v>1</v>
          </cell>
          <cell r="AB1590">
            <v>1</v>
          </cell>
          <cell r="AC1590">
            <v>1</v>
          </cell>
          <cell r="AD1590">
            <v>1</v>
          </cell>
        </row>
        <row r="1591">
          <cell r="O1591">
            <v>159.78999999999522</v>
          </cell>
          <cell r="P1591">
            <v>159.79999999999521</v>
          </cell>
          <cell r="Q1591">
            <v>1</v>
          </cell>
          <cell r="R1591">
            <v>1</v>
          </cell>
          <cell r="S1591">
            <v>1.0008999999999999</v>
          </cell>
          <cell r="T1591">
            <v>1.0024999999999999</v>
          </cell>
          <cell r="U1591">
            <v>1.0025999999999999</v>
          </cell>
          <cell r="V1591">
            <v>1.0024999999999999</v>
          </cell>
          <cell r="W1591">
            <v>1.0024999999999999</v>
          </cell>
          <cell r="X1591">
            <v>1</v>
          </cell>
          <cell r="Y1591">
            <v>1</v>
          </cell>
          <cell r="Z1591">
            <v>1</v>
          </cell>
          <cell r="AA1591">
            <v>1</v>
          </cell>
          <cell r="AB1591">
            <v>1</v>
          </cell>
          <cell r="AC1591">
            <v>1</v>
          </cell>
          <cell r="AD1591">
            <v>1</v>
          </cell>
        </row>
        <row r="1592">
          <cell r="O1592">
            <v>159.88999999999521</v>
          </cell>
          <cell r="P1592">
            <v>159.8999999999952</v>
          </cell>
          <cell r="Q1592">
            <v>1</v>
          </cell>
          <cell r="R1592">
            <v>1</v>
          </cell>
          <cell r="S1592">
            <v>1.0008999999999999</v>
          </cell>
          <cell r="T1592">
            <v>1.0024</v>
          </cell>
          <cell r="U1592">
            <v>1.0025999999999999</v>
          </cell>
          <cell r="V1592">
            <v>1.0024</v>
          </cell>
          <cell r="W1592">
            <v>1.0024</v>
          </cell>
          <cell r="X1592">
            <v>1</v>
          </cell>
          <cell r="Y1592">
            <v>1</v>
          </cell>
          <cell r="Z1592">
            <v>1</v>
          </cell>
          <cell r="AA1592">
            <v>1</v>
          </cell>
          <cell r="AB1592">
            <v>1</v>
          </cell>
          <cell r="AC1592">
            <v>1</v>
          </cell>
          <cell r="AD1592">
            <v>1</v>
          </cell>
        </row>
        <row r="1593">
          <cell r="O1593">
            <v>159.98999999999521</v>
          </cell>
          <cell r="P1593">
            <v>159.9999999999952</v>
          </cell>
          <cell r="Q1593">
            <v>1</v>
          </cell>
          <cell r="R1593">
            <v>1</v>
          </cell>
          <cell r="S1593">
            <v>1.0008999999999999</v>
          </cell>
          <cell r="T1593">
            <v>1.0024</v>
          </cell>
          <cell r="U1593">
            <v>1.0025999999999999</v>
          </cell>
          <cell r="V1593">
            <v>1.0024</v>
          </cell>
          <cell r="W1593">
            <v>1.0024</v>
          </cell>
          <cell r="X1593">
            <v>1</v>
          </cell>
          <cell r="Y1593">
            <v>1</v>
          </cell>
          <cell r="Z1593">
            <v>1</v>
          </cell>
          <cell r="AA1593">
            <v>1</v>
          </cell>
          <cell r="AB1593">
            <v>1</v>
          </cell>
          <cell r="AC1593">
            <v>1</v>
          </cell>
          <cell r="AD1593">
            <v>1</v>
          </cell>
        </row>
        <row r="1594">
          <cell r="O1594">
            <v>160.0899999999952</v>
          </cell>
          <cell r="P1594">
            <v>160.09999999999519</v>
          </cell>
          <cell r="Q1594">
            <v>1</v>
          </cell>
          <cell r="R1594">
            <v>1</v>
          </cell>
          <cell r="S1594">
            <v>1.0008999999999999</v>
          </cell>
          <cell r="T1594">
            <v>1.0024</v>
          </cell>
          <cell r="U1594">
            <v>1.0024999999999999</v>
          </cell>
          <cell r="V1594">
            <v>1.0024</v>
          </cell>
          <cell r="W1594">
            <v>1.0024</v>
          </cell>
          <cell r="X1594">
            <v>1</v>
          </cell>
          <cell r="Y1594">
            <v>1</v>
          </cell>
          <cell r="Z1594">
            <v>1</v>
          </cell>
          <cell r="AA1594">
            <v>1</v>
          </cell>
          <cell r="AB1594">
            <v>1</v>
          </cell>
          <cell r="AC1594">
            <v>1</v>
          </cell>
          <cell r="AD1594">
            <v>1</v>
          </cell>
        </row>
        <row r="1595">
          <cell r="O1595">
            <v>160.18999999999519</v>
          </cell>
          <cell r="P1595">
            <v>160.19999999999519</v>
          </cell>
          <cell r="Q1595">
            <v>1</v>
          </cell>
          <cell r="R1595">
            <v>1</v>
          </cell>
          <cell r="S1595">
            <v>1.0007999999999999</v>
          </cell>
          <cell r="T1595">
            <v>1.0023</v>
          </cell>
          <cell r="U1595">
            <v>1.0024999999999999</v>
          </cell>
          <cell r="V1595">
            <v>1.0023</v>
          </cell>
          <cell r="W1595">
            <v>1.0023</v>
          </cell>
          <cell r="X1595">
            <v>1</v>
          </cell>
          <cell r="Y1595">
            <v>1</v>
          </cell>
          <cell r="Z1595">
            <v>1</v>
          </cell>
          <cell r="AA1595">
            <v>1</v>
          </cell>
          <cell r="AB1595">
            <v>1</v>
          </cell>
          <cell r="AC1595">
            <v>1</v>
          </cell>
          <cell r="AD1595">
            <v>1</v>
          </cell>
        </row>
        <row r="1596">
          <cell r="O1596">
            <v>160.28999999999519</v>
          </cell>
          <cell r="P1596">
            <v>160.29999999999518</v>
          </cell>
          <cell r="Q1596">
            <v>1</v>
          </cell>
          <cell r="R1596">
            <v>1</v>
          </cell>
          <cell r="S1596">
            <v>1.0007999999999999</v>
          </cell>
          <cell r="T1596">
            <v>1.0023</v>
          </cell>
          <cell r="U1596">
            <v>1.0024999999999999</v>
          </cell>
          <cell r="V1596">
            <v>1.0023</v>
          </cell>
          <cell r="W1596">
            <v>1.0023</v>
          </cell>
          <cell r="X1596">
            <v>1</v>
          </cell>
          <cell r="Y1596">
            <v>1</v>
          </cell>
          <cell r="Z1596">
            <v>1</v>
          </cell>
          <cell r="AA1596">
            <v>1</v>
          </cell>
          <cell r="AB1596">
            <v>1</v>
          </cell>
          <cell r="AC1596">
            <v>1</v>
          </cell>
          <cell r="AD1596">
            <v>1</v>
          </cell>
        </row>
        <row r="1597">
          <cell r="O1597">
            <v>160.38999999999518</v>
          </cell>
          <cell r="P1597">
            <v>160.39999999999517</v>
          </cell>
          <cell r="Q1597">
            <v>1</v>
          </cell>
          <cell r="R1597">
            <v>1</v>
          </cell>
          <cell r="S1597">
            <v>1.0007999999999999</v>
          </cell>
          <cell r="T1597">
            <v>1.0022</v>
          </cell>
          <cell r="U1597">
            <v>1.0024</v>
          </cell>
          <cell r="V1597">
            <v>1.0022</v>
          </cell>
          <cell r="W1597">
            <v>1.0022</v>
          </cell>
          <cell r="X1597">
            <v>1</v>
          </cell>
          <cell r="Y1597">
            <v>1</v>
          </cell>
          <cell r="Z1597">
            <v>1</v>
          </cell>
          <cell r="AA1597">
            <v>1</v>
          </cell>
          <cell r="AB1597">
            <v>1</v>
          </cell>
          <cell r="AC1597">
            <v>1</v>
          </cell>
          <cell r="AD1597">
            <v>1</v>
          </cell>
        </row>
        <row r="1598">
          <cell r="O1598">
            <v>160.48999999999518</v>
          </cell>
          <cell r="P1598">
            <v>160.49999999999517</v>
          </cell>
          <cell r="Q1598">
            <v>1</v>
          </cell>
          <cell r="R1598">
            <v>1</v>
          </cell>
          <cell r="S1598">
            <v>1.0007999999999999</v>
          </cell>
          <cell r="T1598">
            <v>1.0022</v>
          </cell>
          <cell r="U1598">
            <v>1.0024</v>
          </cell>
          <cell r="V1598">
            <v>1.0022</v>
          </cell>
          <cell r="W1598">
            <v>1.0022</v>
          </cell>
          <cell r="X1598">
            <v>1</v>
          </cell>
          <cell r="Y1598">
            <v>1</v>
          </cell>
          <cell r="Z1598">
            <v>1</v>
          </cell>
          <cell r="AA1598">
            <v>1</v>
          </cell>
          <cell r="AB1598">
            <v>1</v>
          </cell>
          <cell r="AC1598">
            <v>1</v>
          </cell>
          <cell r="AD1598">
            <v>1</v>
          </cell>
        </row>
        <row r="1599">
          <cell r="O1599">
            <v>160.58999999999517</v>
          </cell>
          <cell r="P1599">
            <v>160.59999999999516</v>
          </cell>
          <cell r="Q1599">
            <v>1</v>
          </cell>
          <cell r="R1599">
            <v>1</v>
          </cell>
          <cell r="S1599">
            <v>1.0007999999999999</v>
          </cell>
          <cell r="T1599">
            <v>1.0022</v>
          </cell>
          <cell r="U1599">
            <v>1.0023</v>
          </cell>
          <cell r="V1599">
            <v>1.0022</v>
          </cell>
          <cell r="W1599">
            <v>1.0022</v>
          </cell>
          <cell r="X1599">
            <v>1</v>
          </cell>
          <cell r="Y1599">
            <v>1</v>
          </cell>
          <cell r="Z1599">
            <v>1</v>
          </cell>
          <cell r="AA1599">
            <v>1</v>
          </cell>
          <cell r="AB1599">
            <v>1</v>
          </cell>
          <cell r="AC1599">
            <v>1</v>
          </cell>
          <cell r="AD1599">
            <v>1</v>
          </cell>
        </row>
        <row r="1600">
          <cell r="O1600">
            <v>160.68999999999517</v>
          </cell>
          <cell r="P1600">
            <v>160.69999999999516</v>
          </cell>
          <cell r="Q1600">
            <v>1</v>
          </cell>
          <cell r="R1600">
            <v>1</v>
          </cell>
          <cell r="S1600">
            <v>1.0006999999999999</v>
          </cell>
          <cell r="T1600">
            <v>1.0021</v>
          </cell>
          <cell r="U1600">
            <v>1.0023</v>
          </cell>
          <cell r="V1600">
            <v>1.0021</v>
          </cell>
          <cell r="W1600">
            <v>1.0021</v>
          </cell>
          <cell r="X1600">
            <v>1</v>
          </cell>
          <cell r="Y1600">
            <v>1</v>
          </cell>
          <cell r="Z1600">
            <v>1</v>
          </cell>
          <cell r="AA1600">
            <v>1</v>
          </cell>
          <cell r="AB1600">
            <v>1</v>
          </cell>
          <cell r="AC1600">
            <v>1</v>
          </cell>
          <cell r="AD1600">
            <v>1</v>
          </cell>
        </row>
        <row r="1601">
          <cell r="O1601">
            <v>160.78999999999516</v>
          </cell>
          <cell r="P1601">
            <v>160.79999999999515</v>
          </cell>
          <cell r="Q1601">
            <v>1</v>
          </cell>
          <cell r="R1601">
            <v>1</v>
          </cell>
          <cell r="S1601">
            <v>1.0006999999999999</v>
          </cell>
          <cell r="T1601">
            <v>1.0021</v>
          </cell>
          <cell r="U1601">
            <v>1.0023</v>
          </cell>
          <cell r="V1601">
            <v>1.0021</v>
          </cell>
          <cell r="W1601">
            <v>1.0021</v>
          </cell>
          <cell r="X1601">
            <v>1</v>
          </cell>
          <cell r="Y1601">
            <v>1</v>
          </cell>
          <cell r="Z1601">
            <v>1</v>
          </cell>
          <cell r="AA1601">
            <v>1</v>
          </cell>
          <cell r="AB1601">
            <v>1</v>
          </cell>
          <cell r="AC1601">
            <v>1</v>
          </cell>
          <cell r="AD1601">
            <v>1</v>
          </cell>
        </row>
        <row r="1602">
          <cell r="O1602">
            <v>160.88999999999515</v>
          </cell>
          <cell r="P1602">
            <v>160.89999999999515</v>
          </cell>
          <cell r="Q1602">
            <v>1</v>
          </cell>
          <cell r="R1602">
            <v>1</v>
          </cell>
          <cell r="S1602">
            <v>1.0006999999999999</v>
          </cell>
          <cell r="T1602">
            <v>1.0021</v>
          </cell>
          <cell r="U1602">
            <v>1.0022</v>
          </cell>
          <cell r="V1602">
            <v>1.0021</v>
          </cell>
          <cell r="W1602">
            <v>1.0021</v>
          </cell>
          <cell r="X1602">
            <v>1</v>
          </cell>
          <cell r="Y1602">
            <v>1</v>
          </cell>
          <cell r="Z1602">
            <v>1</v>
          </cell>
          <cell r="AA1602">
            <v>1</v>
          </cell>
          <cell r="AB1602">
            <v>1</v>
          </cell>
          <cell r="AC1602">
            <v>1</v>
          </cell>
          <cell r="AD1602">
            <v>1</v>
          </cell>
        </row>
        <row r="1603">
          <cell r="O1603">
            <v>160.98999999999515</v>
          </cell>
          <cell r="P1603">
            <v>160.99999999999514</v>
          </cell>
          <cell r="Q1603">
            <v>1</v>
          </cell>
          <cell r="R1603">
            <v>1</v>
          </cell>
          <cell r="S1603">
            <v>1.0006999999999999</v>
          </cell>
          <cell r="T1603">
            <v>1.002</v>
          </cell>
          <cell r="U1603">
            <v>1.0022</v>
          </cell>
          <cell r="V1603">
            <v>1.002</v>
          </cell>
          <cell r="W1603">
            <v>1.002</v>
          </cell>
          <cell r="X1603">
            <v>1</v>
          </cell>
          <cell r="Y1603">
            <v>1</v>
          </cell>
          <cell r="Z1603">
            <v>1</v>
          </cell>
          <cell r="AA1603">
            <v>1</v>
          </cell>
          <cell r="AB1603">
            <v>1</v>
          </cell>
          <cell r="AC1603">
            <v>1</v>
          </cell>
          <cell r="AD1603">
            <v>1</v>
          </cell>
        </row>
        <row r="1604">
          <cell r="O1604">
            <v>161.08999999999514</v>
          </cell>
          <cell r="P1604">
            <v>161.09999999999513</v>
          </cell>
          <cell r="Q1604">
            <v>1</v>
          </cell>
          <cell r="R1604">
            <v>1</v>
          </cell>
          <cell r="S1604">
            <v>1.0006999999999999</v>
          </cell>
          <cell r="T1604">
            <v>1.002</v>
          </cell>
          <cell r="U1604">
            <v>1.0022</v>
          </cell>
          <cell r="V1604">
            <v>1.002</v>
          </cell>
          <cell r="W1604">
            <v>1.002</v>
          </cell>
          <cell r="X1604">
            <v>1</v>
          </cell>
          <cell r="Y1604">
            <v>1</v>
          </cell>
          <cell r="Z1604">
            <v>1</v>
          </cell>
          <cell r="AA1604">
            <v>1</v>
          </cell>
          <cell r="AB1604">
            <v>1</v>
          </cell>
          <cell r="AC1604">
            <v>1</v>
          </cell>
          <cell r="AD1604">
            <v>1</v>
          </cell>
        </row>
        <row r="1605">
          <cell r="O1605">
            <v>161.18999999999514</v>
          </cell>
          <cell r="P1605">
            <v>161.19999999999513</v>
          </cell>
          <cell r="Q1605">
            <v>1</v>
          </cell>
          <cell r="R1605">
            <v>1</v>
          </cell>
          <cell r="S1605">
            <v>1.0005999999999999</v>
          </cell>
          <cell r="T1605">
            <v>1.002</v>
          </cell>
          <cell r="U1605">
            <v>1.0021</v>
          </cell>
          <cell r="V1605">
            <v>1.002</v>
          </cell>
          <cell r="W1605">
            <v>1.002</v>
          </cell>
          <cell r="X1605">
            <v>1</v>
          </cell>
          <cell r="Y1605">
            <v>1</v>
          </cell>
          <cell r="Z1605">
            <v>1</v>
          </cell>
          <cell r="AA1605">
            <v>1</v>
          </cell>
          <cell r="AB1605">
            <v>1</v>
          </cell>
          <cell r="AC1605">
            <v>1</v>
          </cell>
          <cell r="AD1605">
            <v>1</v>
          </cell>
        </row>
        <row r="1606">
          <cell r="O1606">
            <v>161.28999999999513</v>
          </cell>
          <cell r="P1606">
            <v>161.29999999999512</v>
          </cell>
          <cell r="Q1606">
            <v>1</v>
          </cell>
          <cell r="R1606">
            <v>1</v>
          </cell>
          <cell r="S1606">
            <v>1.0005999999999999</v>
          </cell>
          <cell r="T1606">
            <v>1.0019</v>
          </cell>
          <cell r="U1606">
            <v>1.0021</v>
          </cell>
          <cell r="V1606">
            <v>1.0019</v>
          </cell>
          <cell r="W1606">
            <v>1.0019</v>
          </cell>
          <cell r="X1606">
            <v>1</v>
          </cell>
          <cell r="Y1606">
            <v>1</v>
          </cell>
          <cell r="Z1606">
            <v>1</v>
          </cell>
          <cell r="AA1606">
            <v>1</v>
          </cell>
          <cell r="AB1606">
            <v>1</v>
          </cell>
          <cell r="AC1606">
            <v>1</v>
          </cell>
          <cell r="AD1606">
            <v>1</v>
          </cell>
        </row>
        <row r="1607">
          <cell r="O1607">
            <v>161.38999999999513</v>
          </cell>
          <cell r="P1607">
            <v>161.39999999999512</v>
          </cell>
          <cell r="Q1607">
            <v>1</v>
          </cell>
          <cell r="R1607">
            <v>1</v>
          </cell>
          <cell r="S1607">
            <v>1.0005999999999999</v>
          </cell>
          <cell r="T1607">
            <v>1.0019</v>
          </cell>
          <cell r="U1607">
            <v>1.0021</v>
          </cell>
          <cell r="V1607">
            <v>1.0019</v>
          </cell>
          <cell r="W1607">
            <v>1.0019</v>
          </cell>
          <cell r="X1607">
            <v>1</v>
          </cell>
          <cell r="Y1607">
            <v>1</v>
          </cell>
          <cell r="Z1607">
            <v>1</v>
          </cell>
          <cell r="AA1607">
            <v>1</v>
          </cell>
          <cell r="AB1607">
            <v>1</v>
          </cell>
          <cell r="AC1607">
            <v>1</v>
          </cell>
          <cell r="AD1607">
            <v>1</v>
          </cell>
        </row>
        <row r="1608">
          <cell r="O1608">
            <v>161.48999999999512</v>
          </cell>
          <cell r="P1608">
            <v>161.49999999999511</v>
          </cell>
          <cell r="Q1608">
            <v>1</v>
          </cell>
          <cell r="R1608">
            <v>1</v>
          </cell>
          <cell r="S1608">
            <v>1.0005999999999999</v>
          </cell>
          <cell r="T1608">
            <v>1.0019</v>
          </cell>
          <cell r="U1608">
            <v>1.002</v>
          </cell>
          <cell r="V1608">
            <v>1.0019</v>
          </cell>
          <cell r="W1608">
            <v>1.0019</v>
          </cell>
          <cell r="X1608">
            <v>1</v>
          </cell>
          <cell r="Y1608">
            <v>1</v>
          </cell>
          <cell r="Z1608">
            <v>1</v>
          </cell>
          <cell r="AA1608">
            <v>1</v>
          </cell>
          <cell r="AB1608">
            <v>1</v>
          </cell>
          <cell r="AC1608">
            <v>1</v>
          </cell>
          <cell r="AD1608">
            <v>1</v>
          </cell>
        </row>
        <row r="1609">
          <cell r="O1609">
            <v>161.58999999999511</v>
          </cell>
          <cell r="P1609">
            <v>161.59999999999511</v>
          </cell>
          <cell r="Q1609">
            <v>1</v>
          </cell>
          <cell r="R1609">
            <v>1</v>
          </cell>
          <cell r="S1609">
            <v>1.0005999999999999</v>
          </cell>
          <cell r="T1609">
            <v>1.0019</v>
          </cell>
          <cell r="U1609">
            <v>1.002</v>
          </cell>
          <cell r="V1609">
            <v>1.0019</v>
          </cell>
          <cell r="W1609">
            <v>1.0019</v>
          </cell>
          <cell r="X1609">
            <v>1</v>
          </cell>
          <cell r="Y1609">
            <v>1</v>
          </cell>
          <cell r="Z1609">
            <v>1</v>
          </cell>
          <cell r="AA1609">
            <v>1</v>
          </cell>
          <cell r="AB1609">
            <v>1</v>
          </cell>
          <cell r="AC1609">
            <v>1</v>
          </cell>
          <cell r="AD1609">
            <v>1</v>
          </cell>
        </row>
        <row r="1610">
          <cell r="O1610">
            <v>161.68999999999511</v>
          </cell>
          <cell r="P1610">
            <v>161.6999999999951</v>
          </cell>
          <cell r="Q1610">
            <v>1</v>
          </cell>
          <cell r="R1610">
            <v>1</v>
          </cell>
          <cell r="S1610">
            <v>1.0005999999999999</v>
          </cell>
          <cell r="T1610">
            <v>1.0018</v>
          </cell>
          <cell r="U1610">
            <v>1.002</v>
          </cell>
          <cell r="V1610">
            <v>1.0018</v>
          </cell>
          <cell r="W1610">
            <v>1.0018</v>
          </cell>
          <cell r="X1610">
            <v>1</v>
          </cell>
          <cell r="Y1610">
            <v>1</v>
          </cell>
          <cell r="Z1610">
            <v>1</v>
          </cell>
          <cell r="AA1610">
            <v>1</v>
          </cell>
          <cell r="AB1610">
            <v>1</v>
          </cell>
          <cell r="AC1610">
            <v>1</v>
          </cell>
          <cell r="AD1610">
            <v>1</v>
          </cell>
        </row>
        <row r="1611">
          <cell r="O1611">
            <v>161.7899999999951</v>
          </cell>
          <cell r="P1611">
            <v>161.79999999999509</v>
          </cell>
          <cell r="Q1611">
            <v>1</v>
          </cell>
          <cell r="R1611">
            <v>1</v>
          </cell>
          <cell r="S1611">
            <v>1.0004999999999999</v>
          </cell>
          <cell r="T1611">
            <v>1.0018</v>
          </cell>
          <cell r="U1611">
            <v>1.0019</v>
          </cell>
          <cell r="V1611">
            <v>1.0018</v>
          </cell>
          <cell r="W1611">
            <v>1.0018</v>
          </cell>
          <cell r="X1611">
            <v>1</v>
          </cell>
          <cell r="Y1611">
            <v>1</v>
          </cell>
          <cell r="Z1611">
            <v>1</v>
          </cell>
          <cell r="AA1611">
            <v>1</v>
          </cell>
          <cell r="AB1611">
            <v>1</v>
          </cell>
          <cell r="AC1611">
            <v>1</v>
          </cell>
          <cell r="AD1611">
            <v>1</v>
          </cell>
        </row>
        <row r="1612">
          <cell r="O1612">
            <v>161.8899999999951</v>
          </cell>
          <cell r="P1612">
            <v>161.89999999999509</v>
          </cell>
          <cell r="Q1612">
            <v>1</v>
          </cell>
          <cell r="R1612">
            <v>1</v>
          </cell>
          <cell r="S1612">
            <v>1.0004999999999999</v>
          </cell>
          <cell r="T1612">
            <v>1.0018</v>
          </cell>
          <cell r="U1612">
            <v>1.0019</v>
          </cell>
          <cell r="V1612">
            <v>1.0018</v>
          </cell>
          <cell r="W1612">
            <v>1.0018</v>
          </cell>
          <cell r="X1612">
            <v>1</v>
          </cell>
          <cell r="Y1612">
            <v>1</v>
          </cell>
          <cell r="Z1612">
            <v>1</v>
          </cell>
          <cell r="AA1612">
            <v>1</v>
          </cell>
          <cell r="AB1612">
            <v>1</v>
          </cell>
          <cell r="AC1612">
            <v>1</v>
          </cell>
          <cell r="AD1612">
            <v>1</v>
          </cell>
        </row>
        <row r="1613">
          <cell r="O1613">
            <v>161.98999999999509</v>
          </cell>
          <cell r="P1613">
            <v>161.99999999999508</v>
          </cell>
          <cell r="Q1613">
            <v>1</v>
          </cell>
          <cell r="R1613">
            <v>1</v>
          </cell>
          <cell r="S1613">
            <v>1.0004999999999999</v>
          </cell>
          <cell r="T1613">
            <v>1.0017</v>
          </cell>
          <cell r="U1613">
            <v>1.0019</v>
          </cell>
          <cell r="V1613">
            <v>1.0017</v>
          </cell>
          <cell r="W1613">
            <v>1.0017</v>
          </cell>
          <cell r="X1613">
            <v>1</v>
          </cell>
          <cell r="Y1613">
            <v>1</v>
          </cell>
          <cell r="Z1613">
            <v>1</v>
          </cell>
          <cell r="AA1613">
            <v>1</v>
          </cell>
          <cell r="AB1613">
            <v>1</v>
          </cell>
          <cell r="AC1613">
            <v>1</v>
          </cell>
          <cell r="AD1613">
            <v>1</v>
          </cell>
        </row>
        <row r="1614">
          <cell r="O1614">
            <v>162.08999999999509</v>
          </cell>
          <cell r="P1614">
            <v>162.09999999999508</v>
          </cell>
          <cell r="Q1614">
            <v>1</v>
          </cell>
          <cell r="R1614">
            <v>1</v>
          </cell>
          <cell r="S1614">
            <v>1.0004999999999999</v>
          </cell>
          <cell r="T1614">
            <v>1.0017</v>
          </cell>
          <cell r="U1614">
            <v>1.0018</v>
          </cell>
          <cell r="V1614">
            <v>1.0017</v>
          </cell>
          <cell r="W1614">
            <v>1.0017</v>
          </cell>
          <cell r="X1614">
            <v>1</v>
          </cell>
          <cell r="Y1614">
            <v>1</v>
          </cell>
          <cell r="Z1614">
            <v>1</v>
          </cell>
          <cell r="AA1614">
            <v>1</v>
          </cell>
          <cell r="AB1614">
            <v>1</v>
          </cell>
          <cell r="AC1614">
            <v>1</v>
          </cell>
          <cell r="AD1614">
            <v>1</v>
          </cell>
        </row>
        <row r="1615">
          <cell r="O1615">
            <v>162.18999999999508</v>
          </cell>
          <cell r="P1615">
            <v>162.19999999999507</v>
          </cell>
          <cell r="Q1615">
            <v>1</v>
          </cell>
          <cell r="R1615">
            <v>1</v>
          </cell>
          <cell r="S1615">
            <v>1.0004999999999999</v>
          </cell>
          <cell r="T1615">
            <v>1.0017</v>
          </cell>
          <cell r="U1615">
            <v>1.0018</v>
          </cell>
          <cell r="V1615">
            <v>1.0017</v>
          </cell>
          <cell r="W1615">
            <v>1.0017</v>
          </cell>
          <cell r="X1615">
            <v>1</v>
          </cell>
          <cell r="Y1615">
            <v>1</v>
          </cell>
          <cell r="Z1615">
            <v>1</v>
          </cell>
          <cell r="AA1615">
            <v>1</v>
          </cell>
          <cell r="AB1615">
            <v>1</v>
          </cell>
          <cell r="AC1615">
            <v>1</v>
          </cell>
          <cell r="AD1615">
            <v>1</v>
          </cell>
        </row>
        <row r="1616">
          <cell r="O1616">
            <v>162.28999999999508</v>
          </cell>
          <cell r="P1616">
            <v>162.29999999999507</v>
          </cell>
          <cell r="Q1616">
            <v>1</v>
          </cell>
          <cell r="R1616">
            <v>1</v>
          </cell>
          <cell r="S1616">
            <v>1.0004999999999999</v>
          </cell>
          <cell r="T1616">
            <v>1.0016</v>
          </cell>
          <cell r="U1616">
            <v>1.0018</v>
          </cell>
          <cell r="V1616">
            <v>1.0016</v>
          </cell>
          <cell r="W1616">
            <v>1.0016</v>
          </cell>
          <cell r="X1616">
            <v>1</v>
          </cell>
          <cell r="Y1616">
            <v>1</v>
          </cell>
          <cell r="Z1616">
            <v>1</v>
          </cell>
          <cell r="AA1616">
            <v>1</v>
          </cell>
          <cell r="AB1616">
            <v>1</v>
          </cell>
          <cell r="AC1616">
            <v>1</v>
          </cell>
          <cell r="AD1616">
            <v>1</v>
          </cell>
        </row>
        <row r="1617">
          <cell r="O1617">
            <v>162.38999999999507</v>
          </cell>
          <cell r="P1617">
            <v>162.39999999999506</v>
          </cell>
          <cell r="Q1617">
            <v>1</v>
          </cell>
          <cell r="R1617">
            <v>1</v>
          </cell>
          <cell r="S1617">
            <v>1.0004</v>
          </cell>
          <cell r="T1617">
            <v>1.0016</v>
          </cell>
          <cell r="U1617">
            <v>1.0018</v>
          </cell>
          <cell r="V1617">
            <v>1.0016</v>
          </cell>
          <cell r="W1617">
            <v>1.0016</v>
          </cell>
          <cell r="X1617">
            <v>1</v>
          </cell>
          <cell r="Y1617">
            <v>1</v>
          </cell>
          <cell r="Z1617">
            <v>1</v>
          </cell>
          <cell r="AA1617">
            <v>1</v>
          </cell>
          <cell r="AB1617">
            <v>1</v>
          </cell>
          <cell r="AC1617">
            <v>1</v>
          </cell>
          <cell r="AD1617">
            <v>1</v>
          </cell>
        </row>
        <row r="1618">
          <cell r="O1618">
            <v>162.48999999999506</v>
          </cell>
          <cell r="P1618">
            <v>162.49999999999505</v>
          </cell>
          <cell r="Q1618">
            <v>1</v>
          </cell>
          <cell r="R1618">
            <v>1</v>
          </cell>
          <cell r="S1618">
            <v>1.0004</v>
          </cell>
          <cell r="T1618">
            <v>1.0016</v>
          </cell>
          <cell r="U1618">
            <v>1.0017</v>
          </cell>
          <cell r="V1618">
            <v>1.0016</v>
          </cell>
          <cell r="W1618">
            <v>1.0016</v>
          </cell>
          <cell r="X1618">
            <v>1</v>
          </cell>
          <cell r="Y1618">
            <v>1</v>
          </cell>
          <cell r="Z1618">
            <v>1</v>
          </cell>
          <cell r="AA1618">
            <v>1</v>
          </cell>
          <cell r="AB1618">
            <v>1</v>
          </cell>
          <cell r="AC1618">
            <v>1</v>
          </cell>
          <cell r="AD1618">
            <v>1</v>
          </cell>
        </row>
        <row r="1619">
          <cell r="O1619">
            <v>162.58999999999506</v>
          </cell>
          <cell r="P1619">
            <v>162.59999999999505</v>
          </cell>
          <cell r="Q1619">
            <v>1</v>
          </cell>
          <cell r="R1619">
            <v>1</v>
          </cell>
          <cell r="S1619">
            <v>1.0004</v>
          </cell>
          <cell r="T1619">
            <v>1.0016</v>
          </cell>
          <cell r="U1619">
            <v>1.0017</v>
          </cell>
          <cell r="V1619">
            <v>1.0016</v>
          </cell>
          <cell r="W1619">
            <v>1.0016</v>
          </cell>
          <cell r="X1619">
            <v>1</v>
          </cell>
          <cell r="Y1619">
            <v>1</v>
          </cell>
          <cell r="Z1619">
            <v>1</v>
          </cell>
          <cell r="AA1619">
            <v>1</v>
          </cell>
          <cell r="AB1619">
            <v>1</v>
          </cell>
          <cell r="AC1619">
            <v>1</v>
          </cell>
          <cell r="AD1619">
            <v>1</v>
          </cell>
        </row>
        <row r="1620">
          <cell r="O1620">
            <v>162.68999999999505</v>
          </cell>
          <cell r="P1620">
            <v>162.69999999999504</v>
          </cell>
          <cell r="Q1620">
            <v>1</v>
          </cell>
          <cell r="R1620">
            <v>1</v>
          </cell>
          <cell r="S1620">
            <v>1.0004</v>
          </cell>
          <cell r="T1620">
            <v>1.0015000000000001</v>
          </cell>
          <cell r="U1620">
            <v>1.0017</v>
          </cell>
          <cell r="V1620">
            <v>1.0015000000000001</v>
          </cell>
          <cell r="W1620">
            <v>1.0015000000000001</v>
          </cell>
          <cell r="X1620">
            <v>1</v>
          </cell>
          <cell r="Y1620">
            <v>1</v>
          </cell>
          <cell r="Z1620">
            <v>1</v>
          </cell>
          <cell r="AA1620">
            <v>1</v>
          </cell>
          <cell r="AB1620">
            <v>1</v>
          </cell>
          <cell r="AC1620">
            <v>1</v>
          </cell>
          <cell r="AD1620">
            <v>1</v>
          </cell>
        </row>
        <row r="1621">
          <cell r="O1621">
            <v>162.78999999999505</v>
          </cell>
          <cell r="P1621">
            <v>162.79999999999504</v>
          </cell>
          <cell r="Q1621">
            <v>1</v>
          </cell>
          <cell r="R1621">
            <v>1</v>
          </cell>
          <cell r="S1621">
            <v>1.0004</v>
          </cell>
          <cell r="T1621">
            <v>1.0015000000000001</v>
          </cell>
          <cell r="U1621">
            <v>1.0016</v>
          </cell>
          <cell r="V1621">
            <v>1.0015000000000001</v>
          </cell>
          <cell r="W1621">
            <v>1.0015000000000001</v>
          </cell>
          <cell r="X1621">
            <v>1</v>
          </cell>
          <cell r="Y1621">
            <v>1</v>
          </cell>
          <cell r="Z1621">
            <v>1</v>
          </cell>
          <cell r="AA1621">
            <v>1</v>
          </cell>
          <cell r="AB1621">
            <v>1</v>
          </cell>
          <cell r="AC1621">
            <v>1</v>
          </cell>
          <cell r="AD1621">
            <v>1</v>
          </cell>
        </row>
        <row r="1622">
          <cell r="O1622">
            <v>162.88999999999504</v>
          </cell>
          <cell r="P1622">
            <v>162.89999999999503</v>
          </cell>
          <cell r="Q1622">
            <v>1</v>
          </cell>
          <cell r="R1622">
            <v>1</v>
          </cell>
          <cell r="S1622">
            <v>1.0004</v>
          </cell>
          <cell r="T1622">
            <v>1.0015000000000001</v>
          </cell>
          <cell r="U1622">
            <v>1.0016</v>
          </cell>
          <cell r="V1622">
            <v>1.0015000000000001</v>
          </cell>
          <cell r="W1622">
            <v>1.0015000000000001</v>
          </cell>
          <cell r="X1622">
            <v>1</v>
          </cell>
          <cell r="Y1622">
            <v>1</v>
          </cell>
          <cell r="Z1622">
            <v>1</v>
          </cell>
          <cell r="AA1622">
            <v>1</v>
          </cell>
          <cell r="AB1622">
            <v>1</v>
          </cell>
          <cell r="AC1622">
            <v>1</v>
          </cell>
          <cell r="AD1622">
            <v>1</v>
          </cell>
        </row>
        <row r="1623">
          <cell r="O1623">
            <v>162.98999999999504</v>
          </cell>
          <cell r="P1623">
            <v>162.99999999999503</v>
          </cell>
          <cell r="Q1623">
            <v>1</v>
          </cell>
          <cell r="R1623">
            <v>1</v>
          </cell>
          <cell r="S1623">
            <v>1.0003</v>
          </cell>
          <cell r="T1623">
            <v>1.0014000000000001</v>
          </cell>
          <cell r="U1623">
            <v>1.0016</v>
          </cell>
          <cell r="V1623">
            <v>1.0014000000000001</v>
          </cell>
          <cell r="W1623">
            <v>1.0014000000000001</v>
          </cell>
          <cell r="X1623">
            <v>1</v>
          </cell>
          <cell r="Y1623">
            <v>1</v>
          </cell>
          <cell r="Z1623">
            <v>1</v>
          </cell>
          <cell r="AA1623">
            <v>1</v>
          </cell>
          <cell r="AB1623">
            <v>1</v>
          </cell>
          <cell r="AC1623">
            <v>1</v>
          </cell>
          <cell r="AD1623">
            <v>1</v>
          </cell>
        </row>
        <row r="1624">
          <cell r="O1624">
            <v>163.08999999999503</v>
          </cell>
          <cell r="P1624">
            <v>163.09999999999502</v>
          </cell>
          <cell r="Q1624">
            <v>1</v>
          </cell>
          <cell r="R1624">
            <v>1</v>
          </cell>
          <cell r="S1624">
            <v>1.0003</v>
          </cell>
          <cell r="T1624">
            <v>1.0014000000000001</v>
          </cell>
          <cell r="U1624">
            <v>1.0015000000000001</v>
          </cell>
          <cell r="V1624">
            <v>1.0014000000000001</v>
          </cell>
          <cell r="W1624">
            <v>1.0014000000000001</v>
          </cell>
          <cell r="X1624">
            <v>1</v>
          </cell>
          <cell r="Y1624">
            <v>1</v>
          </cell>
          <cell r="Z1624">
            <v>1</v>
          </cell>
          <cell r="AA1624">
            <v>1</v>
          </cell>
          <cell r="AB1624">
            <v>1</v>
          </cell>
          <cell r="AC1624">
            <v>1</v>
          </cell>
          <cell r="AD1624">
            <v>1</v>
          </cell>
        </row>
        <row r="1625">
          <cell r="O1625">
            <v>163.18999999999502</v>
          </cell>
          <cell r="P1625">
            <v>163.19999999999501</v>
          </cell>
          <cell r="Q1625">
            <v>1</v>
          </cell>
          <cell r="R1625">
            <v>1</v>
          </cell>
          <cell r="S1625">
            <v>1.0003</v>
          </cell>
          <cell r="T1625">
            <v>1.0014000000000001</v>
          </cell>
          <cell r="U1625">
            <v>1.0015000000000001</v>
          </cell>
          <cell r="V1625">
            <v>1.0014000000000001</v>
          </cell>
          <cell r="W1625">
            <v>1.0014000000000001</v>
          </cell>
          <cell r="X1625">
            <v>1</v>
          </cell>
          <cell r="Y1625">
            <v>1</v>
          </cell>
          <cell r="Z1625">
            <v>1</v>
          </cell>
          <cell r="AA1625">
            <v>1</v>
          </cell>
          <cell r="AB1625">
            <v>1</v>
          </cell>
          <cell r="AC1625">
            <v>1</v>
          </cell>
          <cell r="AD1625">
            <v>1</v>
          </cell>
        </row>
        <row r="1626">
          <cell r="O1626">
            <v>163.28999999999502</v>
          </cell>
          <cell r="P1626">
            <v>163.29999999999501</v>
          </cell>
          <cell r="Q1626">
            <v>1</v>
          </cell>
          <cell r="R1626">
            <v>1</v>
          </cell>
          <cell r="S1626">
            <v>1.0003</v>
          </cell>
          <cell r="T1626">
            <v>1.0014000000000001</v>
          </cell>
          <cell r="U1626">
            <v>1.0015000000000001</v>
          </cell>
          <cell r="V1626">
            <v>1.0014000000000001</v>
          </cell>
          <cell r="W1626">
            <v>1.0014000000000001</v>
          </cell>
          <cell r="X1626">
            <v>1</v>
          </cell>
          <cell r="Y1626">
            <v>1</v>
          </cell>
          <cell r="Z1626">
            <v>1</v>
          </cell>
          <cell r="AA1626">
            <v>1</v>
          </cell>
          <cell r="AB1626">
            <v>1</v>
          </cell>
          <cell r="AC1626">
            <v>1</v>
          </cell>
          <cell r="AD1626">
            <v>1</v>
          </cell>
        </row>
        <row r="1627">
          <cell r="O1627">
            <v>163.38999999999501</v>
          </cell>
          <cell r="P1627">
            <v>163.399999999995</v>
          </cell>
          <cell r="Q1627">
            <v>1</v>
          </cell>
          <cell r="R1627">
            <v>1</v>
          </cell>
          <cell r="S1627">
            <v>1.0003</v>
          </cell>
          <cell r="T1627">
            <v>1.0013000000000001</v>
          </cell>
          <cell r="U1627">
            <v>1.0015000000000001</v>
          </cell>
          <cell r="V1627">
            <v>1.0013000000000001</v>
          </cell>
          <cell r="W1627">
            <v>1.0013000000000001</v>
          </cell>
          <cell r="X1627">
            <v>1</v>
          </cell>
          <cell r="Y1627">
            <v>1</v>
          </cell>
          <cell r="Z1627">
            <v>1</v>
          </cell>
          <cell r="AA1627">
            <v>1</v>
          </cell>
          <cell r="AB1627">
            <v>1</v>
          </cell>
          <cell r="AC1627">
            <v>1</v>
          </cell>
          <cell r="AD1627">
            <v>1</v>
          </cell>
        </row>
        <row r="1628">
          <cell r="O1628">
            <v>163.48999999999501</v>
          </cell>
          <cell r="P1628">
            <v>163.499999999995</v>
          </cell>
          <cell r="Q1628">
            <v>1</v>
          </cell>
          <cell r="R1628">
            <v>1</v>
          </cell>
          <cell r="S1628">
            <v>1.0003</v>
          </cell>
          <cell r="T1628">
            <v>1.0013000000000001</v>
          </cell>
          <cell r="U1628">
            <v>1.0014000000000001</v>
          </cell>
          <cell r="V1628">
            <v>1.0013000000000001</v>
          </cell>
          <cell r="W1628">
            <v>1.0013000000000001</v>
          </cell>
          <cell r="X1628">
            <v>1</v>
          </cell>
          <cell r="Y1628">
            <v>1</v>
          </cell>
          <cell r="Z1628">
            <v>1</v>
          </cell>
          <cell r="AA1628">
            <v>1</v>
          </cell>
          <cell r="AB1628">
            <v>1</v>
          </cell>
          <cell r="AC1628">
            <v>1</v>
          </cell>
          <cell r="AD1628">
            <v>1</v>
          </cell>
        </row>
        <row r="1629">
          <cell r="O1629">
            <v>163.589999999995</v>
          </cell>
          <cell r="P1629">
            <v>163.59999999999499</v>
          </cell>
          <cell r="Q1629">
            <v>1</v>
          </cell>
          <cell r="R1629">
            <v>1</v>
          </cell>
          <cell r="S1629">
            <v>1.0003</v>
          </cell>
          <cell r="T1629">
            <v>1.0013000000000001</v>
          </cell>
          <cell r="U1629">
            <v>1.0014000000000001</v>
          </cell>
          <cell r="V1629">
            <v>1.0013000000000001</v>
          </cell>
          <cell r="W1629">
            <v>1.0013000000000001</v>
          </cell>
          <cell r="X1629">
            <v>1</v>
          </cell>
          <cell r="Y1629">
            <v>1</v>
          </cell>
          <cell r="Z1629">
            <v>1</v>
          </cell>
          <cell r="AA1629">
            <v>1</v>
          </cell>
          <cell r="AB1629">
            <v>1</v>
          </cell>
          <cell r="AC1629">
            <v>1</v>
          </cell>
          <cell r="AD1629">
            <v>1</v>
          </cell>
        </row>
        <row r="1630">
          <cell r="O1630">
            <v>163.689999999995</v>
          </cell>
          <cell r="P1630">
            <v>163.69999999999499</v>
          </cell>
          <cell r="Q1630">
            <v>1</v>
          </cell>
          <cell r="R1630">
            <v>1</v>
          </cell>
          <cell r="S1630">
            <v>1.0003</v>
          </cell>
          <cell r="T1630">
            <v>1.0013000000000001</v>
          </cell>
          <cell r="U1630">
            <v>1.0014000000000001</v>
          </cell>
          <cell r="V1630">
            <v>1.0013000000000001</v>
          </cell>
          <cell r="W1630">
            <v>1.0013000000000001</v>
          </cell>
          <cell r="X1630">
            <v>1</v>
          </cell>
          <cell r="Y1630">
            <v>1</v>
          </cell>
          <cell r="Z1630">
            <v>1</v>
          </cell>
          <cell r="AA1630">
            <v>1</v>
          </cell>
          <cell r="AB1630">
            <v>1</v>
          </cell>
          <cell r="AC1630">
            <v>1</v>
          </cell>
          <cell r="AD1630">
            <v>1</v>
          </cell>
        </row>
        <row r="1631">
          <cell r="O1631">
            <v>163.78999999999499</v>
          </cell>
          <cell r="P1631">
            <v>163.79999999999498</v>
          </cell>
          <cell r="Q1631">
            <v>1</v>
          </cell>
          <cell r="R1631">
            <v>1</v>
          </cell>
          <cell r="S1631">
            <v>1.0002</v>
          </cell>
          <cell r="T1631">
            <v>1.0012000000000001</v>
          </cell>
          <cell r="U1631">
            <v>1.0014000000000001</v>
          </cell>
          <cell r="V1631">
            <v>1.0012000000000001</v>
          </cell>
          <cell r="W1631">
            <v>1.0012000000000001</v>
          </cell>
          <cell r="X1631">
            <v>1</v>
          </cell>
          <cell r="Y1631">
            <v>1</v>
          </cell>
          <cell r="Z1631">
            <v>1</v>
          </cell>
          <cell r="AA1631">
            <v>1</v>
          </cell>
          <cell r="AB1631">
            <v>1</v>
          </cell>
          <cell r="AC1631">
            <v>1</v>
          </cell>
          <cell r="AD1631">
            <v>1</v>
          </cell>
        </row>
        <row r="1632">
          <cell r="O1632">
            <v>163.88999999999498</v>
          </cell>
          <cell r="P1632">
            <v>163.89999999999498</v>
          </cell>
          <cell r="Q1632">
            <v>1</v>
          </cell>
          <cell r="R1632">
            <v>1</v>
          </cell>
          <cell r="S1632">
            <v>1.0002</v>
          </cell>
          <cell r="T1632">
            <v>1.0012000000000001</v>
          </cell>
          <cell r="U1632">
            <v>1.0013000000000001</v>
          </cell>
          <cell r="V1632">
            <v>1.0012000000000001</v>
          </cell>
          <cell r="W1632">
            <v>1.0012000000000001</v>
          </cell>
          <cell r="X1632">
            <v>1</v>
          </cell>
          <cell r="Y1632">
            <v>1</v>
          </cell>
          <cell r="Z1632">
            <v>1</v>
          </cell>
          <cell r="AA1632">
            <v>1</v>
          </cell>
          <cell r="AB1632">
            <v>1</v>
          </cell>
          <cell r="AC1632">
            <v>1</v>
          </cell>
          <cell r="AD1632">
            <v>1</v>
          </cell>
        </row>
        <row r="1633">
          <cell r="O1633">
            <v>163.98999999999498</v>
          </cell>
          <cell r="P1633">
            <v>163.99999999999497</v>
          </cell>
          <cell r="Q1633">
            <v>1</v>
          </cell>
          <cell r="R1633">
            <v>1</v>
          </cell>
          <cell r="S1633">
            <v>1.0002</v>
          </cell>
          <cell r="T1633">
            <v>1.0012000000000001</v>
          </cell>
          <cell r="U1633">
            <v>1.0013000000000001</v>
          </cell>
          <cell r="V1633">
            <v>1.0012000000000001</v>
          </cell>
          <cell r="W1633">
            <v>1.0012000000000001</v>
          </cell>
          <cell r="X1633">
            <v>1</v>
          </cell>
          <cell r="Y1633">
            <v>1</v>
          </cell>
          <cell r="Z1633">
            <v>1</v>
          </cell>
          <cell r="AA1633">
            <v>1</v>
          </cell>
          <cell r="AB1633">
            <v>1</v>
          </cell>
          <cell r="AC1633">
            <v>1</v>
          </cell>
          <cell r="AD1633">
            <v>1</v>
          </cell>
        </row>
        <row r="1634">
          <cell r="O1634">
            <v>164.08999999999497</v>
          </cell>
          <cell r="P1634">
            <v>164.09999999999496</v>
          </cell>
          <cell r="Q1634">
            <v>1</v>
          </cell>
          <cell r="R1634">
            <v>1</v>
          </cell>
          <cell r="S1634">
            <v>1.0002</v>
          </cell>
          <cell r="T1634">
            <v>1.0012000000000001</v>
          </cell>
          <cell r="U1634">
            <v>1.0013000000000001</v>
          </cell>
          <cell r="V1634">
            <v>1.0012000000000001</v>
          </cell>
          <cell r="W1634">
            <v>1.0012000000000001</v>
          </cell>
          <cell r="X1634">
            <v>1</v>
          </cell>
          <cell r="Y1634">
            <v>1</v>
          </cell>
          <cell r="Z1634">
            <v>1</v>
          </cell>
          <cell r="AA1634">
            <v>1</v>
          </cell>
          <cell r="AB1634">
            <v>1</v>
          </cell>
          <cell r="AC1634">
            <v>1</v>
          </cell>
          <cell r="AD1634">
            <v>1</v>
          </cell>
        </row>
        <row r="1635">
          <cell r="O1635">
            <v>164.18999999999497</v>
          </cell>
          <cell r="P1635">
            <v>164.19999999999496</v>
          </cell>
          <cell r="Q1635">
            <v>1</v>
          </cell>
          <cell r="R1635">
            <v>1</v>
          </cell>
          <cell r="S1635">
            <v>1.0002</v>
          </cell>
          <cell r="T1635">
            <v>1.0011000000000001</v>
          </cell>
          <cell r="U1635">
            <v>1.0013000000000001</v>
          </cell>
          <cell r="V1635">
            <v>1.0011000000000001</v>
          </cell>
          <cell r="W1635">
            <v>1.0011000000000001</v>
          </cell>
          <cell r="X1635">
            <v>1</v>
          </cell>
          <cell r="Y1635">
            <v>1</v>
          </cell>
          <cell r="Z1635">
            <v>1</v>
          </cell>
          <cell r="AA1635">
            <v>1</v>
          </cell>
          <cell r="AB1635">
            <v>1</v>
          </cell>
          <cell r="AC1635">
            <v>1</v>
          </cell>
          <cell r="AD1635">
            <v>1</v>
          </cell>
        </row>
        <row r="1636">
          <cell r="O1636">
            <v>164.28999999999496</v>
          </cell>
          <cell r="P1636">
            <v>164.29999999999495</v>
          </cell>
          <cell r="Q1636">
            <v>1</v>
          </cell>
          <cell r="R1636">
            <v>1</v>
          </cell>
          <cell r="S1636">
            <v>1.0002</v>
          </cell>
          <cell r="T1636">
            <v>1.0011000000000001</v>
          </cell>
          <cell r="U1636">
            <v>1.0012000000000001</v>
          </cell>
          <cell r="V1636">
            <v>1.0011000000000001</v>
          </cell>
          <cell r="W1636">
            <v>1.0011000000000001</v>
          </cell>
          <cell r="X1636">
            <v>1</v>
          </cell>
          <cell r="Y1636">
            <v>1</v>
          </cell>
          <cell r="Z1636">
            <v>1</v>
          </cell>
          <cell r="AA1636">
            <v>1</v>
          </cell>
          <cell r="AB1636">
            <v>1</v>
          </cell>
          <cell r="AC1636">
            <v>1</v>
          </cell>
          <cell r="AD1636">
            <v>1</v>
          </cell>
        </row>
        <row r="1637">
          <cell r="O1637">
            <v>164.38999999999496</v>
          </cell>
          <cell r="P1637">
            <v>164.39999999999495</v>
          </cell>
          <cell r="Q1637">
            <v>1</v>
          </cell>
          <cell r="R1637">
            <v>1</v>
          </cell>
          <cell r="S1637">
            <v>1.0002</v>
          </cell>
          <cell r="T1637">
            <v>1.0011000000000001</v>
          </cell>
          <cell r="U1637">
            <v>1.0012000000000001</v>
          </cell>
          <cell r="V1637">
            <v>1.0011000000000001</v>
          </cell>
          <cell r="W1637">
            <v>1.0011000000000001</v>
          </cell>
          <cell r="X1637">
            <v>1</v>
          </cell>
          <cell r="Y1637">
            <v>1</v>
          </cell>
          <cell r="Z1637">
            <v>1</v>
          </cell>
          <cell r="AA1637">
            <v>1</v>
          </cell>
          <cell r="AB1637">
            <v>1</v>
          </cell>
          <cell r="AC1637">
            <v>1</v>
          </cell>
          <cell r="AD1637">
            <v>1</v>
          </cell>
        </row>
        <row r="1638">
          <cell r="O1638">
            <v>164.48999999999495</v>
          </cell>
          <cell r="P1638">
            <v>164.49999999999494</v>
          </cell>
          <cell r="Q1638">
            <v>1</v>
          </cell>
          <cell r="R1638">
            <v>1</v>
          </cell>
          <cell r="S1638">
            <v>1.0002</v>
          </cell>
          <cell r="T1638">
            <v>1.0011000000000001</v>
          </cell>
          <cell r="U1638">
            <v>1.0012000000000001</v>
          </cell>
          <cell r="V1638">
            <v>1.0011000000000001</v>
          </cell>
          <cell r="W1638">
            <v>1.0011000000000001</v>
          </cell>
          <cell r="X1638">
            <v>1</v>
          </cell>
          <cell r="Y1638">
            <v>1</v>
          </cell>
          <cell r="Z1638">
            <v>1</v>
          </cell>
          <cell r="AA1638">
            <v>1</v>
          </cell>
          <cell r="AB1638">
            <v>1</v>
          </cell>
          <cell r="AC1638">
            <v>1</v>
          </cell>
          <cell r="AD1638">
            <v>1</v>
          </cell>
        </row>
        <row r="1639">
          <cell r="O1639">
            <v>164.58999999999494</v>
          </cell>
          <cell r="P1639">
            <v>164.59999999999494</v>
          </cell>
          <cell r="Q1639">
            <v>1</v>
          </cell>
          <cell r="R1639">
            <v>1</v>
          </cell>
          <cell r="S1639">
            <v>1.0002</v>
          </cell>
          <cell r="T1639">
            <v>1.0009999999999999</v>
          </cell>
          <cell r="U1639">
            <v>1.0012000000000001</v>
          </cell>
          <cell r="V1639">
            <v>1.0009999999999999</v>
          </cell>
          <cell r="W1639">
            <v>1.0009999999999999</v>
          </cell>
          <cell r="X1639">
            <v>1</v>
          </cell>
          <cell r="Y1639">
            <v>1</v>
          </cell>
          <cell r="Z1639">
            <v>1</v>
          </cell>
          <cell r="AA1639">
            <v>1</v>
          </cell>
          <cell r="AB1639">
            <v>1</v>
          </cell>
          <cell r="AC1639">
            <v>1</v>
          </cell>
          <cell r="AD1639">
            <v>1</v>
          </cell>
        </row>
        <row r="1640">
          <cell r="O1640">
            <v>164.68999999999494</v>
          </cell>
          <cell r="P1640">
            <v>164.69999999999493</v>
          </cell>
          <cell r="Q1640">
            <v>1</v>
          </cell>
          <cell r="R1640">
            <v>1</v>
          </cell>
          <cell r="S1640">
            <v>1.0002</v>
          </cell>
          <cell r="T1640">
            <v>1.0009999999999999</v>
          </cell>
          <cell r="U1640">
            <v>1.0011000000000001</v>
          </cell>
          <cell r="V1640">
            <v>1.0009999999999999</v>
          </cell>
          <cell r="W1640">
            <v>1.0009999999999999</v>
          </cell>
          <cell r="X1640">
            <v>1</v>
          </cell>
          <cell r="Y1640">
            <v>1</v>
          </cell>
          <cell r="Z1640">
            <v>1</v>
          </cell>
          <cell r="AA1640">
            <v>1</v>
          </cell>
          <cell r="AB1640">
            <v>1</v>
          </cell>
          <cell r="AC1640">
            <v>1</v>
          </cell>
          <cell r="AD1640">
            <v>1</v>
          </cell>
        </row>
        <row r="1641">
          <cell r="O1641">
            <v>164.78999999999493</v>
          </cell>
          <cell r="P1641">
            <v>164.79999999999492</v>
          </cell>
          <cell r="Q1641">
            <v>1</v>
          </cell>
          <cell r="R1641">
            <v>1</v>
          </cell>
          <cell r="S1641">
            <v>1.0001</v>
          </cell>
          <cell r="T1641">
            <v>1.0009999999999999</v>
          </cell>
          <cell r="U1641">
            <v>1.0011000000000001</v>
          </cell>
          <cell r="V1641">
            <v>1.0009999999999999</v>
          </cell>
          <cell r="W1641">
            <v>1.0009999999999999</v>
          </cell>
          <cell r="X1641">
            <v>1</v>
          </cell>
          <cell r="Y1641">
            <v>1</v>
          </cell>
          <cell r="Z1641">
            <v>1</v>
          </cell>
          <cell r="AA1641">
            <v>1</v>
          </cell>
          <cell r="AB1641">
            <v>1</v>
          </cell>
          <cell r="AC1641">
            <v>1</v>
          </cell>
          <cell r="AD1641">
            <v>1</v>
          </cell>
        </row>
        <row r="1642">
          <cell r="O1642">
            <v>164.88999999999493</v>
          </cell>
          <cell r="P1642">
            <v>164.89999999999492</v>
          </cell>
          <cell r="Q1642">
            <v>1</v>
          </cell>
          <cell r="R1642">
            <v>1</v>
          </cell>
          <cell r="S1642">
            <v>1.0001</v>
          </cell>
          <cell r="T1642">
            <v>1.0009999999999999</v>
          </cell>
          <cell r="U1642">
            <v>1.0011000000000001</v>
          </cell>
          <cell r="V1642">
            <v>1.0009999999999999</v>
          </cell>
          <cell r="W1642">
            <v>1.0009999999999999</v>
          </cell>
          <cell r="X1642">
            <v>1</v>
          </cell>
          <cell r="Y1642">
            <v>1</v>
          </cell>
          <cell r="Z1642">
            <v>1</v>
          </cell>
          <cell r="AA1642">
            <v>1</v>
          </cell>
          <cell r="AB1642">
            <v>1</v>
          </cell>
          <cell r="AC1642">
            <v>1</v>
          </cell>
          <cell r="AD1642">
            <v>1</v>
          </cell>
        </row>
        <row r="1643">
          <cell r="O1643">
            <v>164.98999999999492</v>
          </cell>
          <cell r="P1643">
            <v>164.99999999999491</v>
          </cell>
          <cell r="Q1643">
            <v>1</v>
          </cell>
          <cell r="R1643">
            <v>1</v>
          </cell>
          <cell r="S1643">
            <v>1.0001</v>
          </cell>
          <cell r="T1643">
            <v>1.0009999999999999</v>
          </cell>
          <cell r="U1643">
            <v>1.0011000000000001</v>
          </cell>
          <cell r="V1643">
            <v>1.0009999999999999</v>
          </cell>
          <cell r="W1643">
            <v>1.0009999999999999</v>
          </cell>
          <cell r="X1643">
            <v>1</v>
          </cell>
          <cell r="Y1643">
            <v>1</v>
          </cell>
          <cell r="Z1643">
            <v>1</v>
          </cell>
          <cell r="AA1643">
            <v>1</v>
          </cell>
          <cell r="AB1643">
            <v>1</v>
          </cell>
          <cell r="AC1643">
            <v>1</v>
          </cell>
          <cell r="AD1643">
            <v>1</v>
          </cell>
        </row>
        <row r="1644">
          <cell r="O1644">
            <v>165.08999999999492</v>
          </cell>
          <cell r="P1644">
            <v>165.09999999999491</v>
          </cell>
          <cell r="Q1644">
            <v>1</v>
          </cell>
          <cell r="R1644">
            <v>1</v>
          </cell>
          <cell r="S1644">
            <v>1.0001</v>
          </cell>
          <cell r="T1644">
            <v>1.0008999999999999</v>
          </cell>
          <cell r="U1644">
            <v>1.0009999999999999</v>
          </cell>
          <cell r="V1644">
            <v>1.0008999999999999</v>
          </cell>
          <cell r="W1644">
            <v>1.0008999999999999</v>
          </cell>
          <cell r="X1644">
            <v>1</v>
          </cell>
          <cell r="Y1644">
            <v>1</v>
          </cell>
          <cell r="Z1644">
            <v>1</v>
          </cell>
          <cell r="AA1644">
            <v>1</v>
          </cell>
          <cell r="AB1644">
            <v>1</v>
          </cell>
          <cell r="AC1644">
            <v>1</v>
          </cell>
          <cell r="AD1644">
            <v>1</v>
          </cell>
        </row>
        <row r="1645">
          <cell r="O1645">
            <v>165.18999999999491</v>
          </cell>
          <cell r="P1645">
            <v>165.1999999999949</v>
          </cell>
          <cell r="Q1645">
            <v>1</v>
          </cell>
          <cell r="R1645">
            <v>1</v>
          </cell>
          <cell r="S1645">
            <v>1.0001</v>
          </cell>
          <cell r="T1645">
            <v>1.0008999999999999</v>
          </cell>
          <cell r="U1645">
            <v>1.0009999999999999</v>
          </cell>
          <cell r="V1645">
            <v>1.0008999999999999</v>
          </cell>
          <cell r="W1645">
            <v>1.0008999999999999</v>
          </cell>
          <cell r="X1645">
            <v>1</v>
          </cell>
          <cell r="Y1645">
            <v>1</v>
          </cell>
          <cell r="Z1645">
            <v>1</v>
          </cell>
          <cell r="AA1645">
            <v>1</v>
          </cell>
          <cell r="AB1645">
            <v>1</v>
          </cell>
          <cell r="AC1645">
            <v>1</v>
          </cell>
          <cell r="AD1645">
            <v>1</v>
          </cell>
        </row>
        <row r="1646">
          <cell r="O1646">
            <v>165.2899999999949</v>
          </cell>
          <cell r="P1646">
            <v>165.2999999999949</v>
          </cell>
          <cell r="Q1646">
            <v>1</v>
          </cell>
          <cell r="R1646">
            <v>1</v>
          </cell>
          <cell r="S1646">
            <v>1.0001</v>
          </cell>
          <cell r="T1646">
            <v>1.0008999999999999</v>
          </cell>
          <cell r="U1646">
            <v>1.0009999999999999</v>
          </cell>
          <cell r="V1646">
            <v>1.0008999999999999</v>
          </cell>
          <cell r="W1646">
            <v>1.0008999999999999</v>
          </cell>
          <cell r="X1646">
            <v>1</v>
          </cell>
          <cell r="Y1646">
            <v>1</v>
          </cell>
          <cell r="Z1646">
            <v>1</v>
          </cell>
          <cell r="AA1646">
            <v>1</v>
          </cell>
          <cell r="AB1646">
            <v>1</v>
          </cell>
          <cell r="AC1646">
            <v>1</v>
          </cell>
          <cell r="AD1646">
            <v>1</v>
          </cell>
        </row>
        <row r="1647">
          <cell r="O1647">
            <v>165.3899999999949</v>
          </cell>
          <cell r="P1647">
            <v>165.39999999999489</v>
          </cell>
          <cell r="Q1647">
            <v>1</v>
          </cell>
          <cell r="R1647">
            <v>1</v>
          </cell>
          <cell r="S1647">
            <v>1.0001</v>
          </cell>
          <cell r="T1647">
            <v>1.0008999999999999</v>
          </cell>
          <cell r="U1647">
            <v>1.0009999999999999</v>
          </cell>
          <cell r="V1647">
            <v>1.0008999999999999</v>
          </cell>
          <cell r="W1647">
            <v>1.0008999999999999</v>
          </cell>
          <cell r="X1647">
            <v>1</v>
          </cell>
          <cell r="Y1647">
            <v>1</v>
          </cell>
          <cell r="Z1647">
            <v>1</v>
          </cell>
          <cell r="AA1647">
            <v>1</v>
          </cell>
          <cell r="AB1647">
            <v>1</v>
          </cell>
          <cell r="AC1647">
            <v>1</v>
          </cell>
          <cell r="AD1647">
            <v>1</v>
          </cell>
        </row>
        <row r="1648">
          <cell r="O1648">
            <v>165.48999999999489</v>
          </cell>
          <cell r="P1648">
            <v>165.49999999999488</v>
          </cell>
          <cell r="Q1648">
            <v>1</v>
          </cell>
          <cell r="R1648">
            <v>1</v>
          </cell>
          <cell r="S1648">
            <v>1.0001</v>
          </cell>
          <cell r="T1648">
            <v>1.0007999999999999</v>
          </cell>
          <cell r="U1648">
            <v>1.0008999999999999</v>
          </cell>
          <cell r="V1648">
            <v>1.0007999999999999</v>
          </cell>
          <cell r="W1648">
            <v>1.0007999999999999</v>
          </cell>
          <cell r="X1648">
            <v>1</v>
          </cell>
          <cell r="Y1648">
            <v>1</v>
          </cell>
          <cell r="Z1648">
            <v>1</v>
          </cell>
          <cell r="AA1648">
            <v>1</v>
          </cell>
          <cell r="AB1648">
            <v>1</v>
          </cell>
          <cell r="AC1648">
            <v>1</v>
          </cell>
          <cell r="AD1648">
            <v>1</v>
          </cell>
        </row>
        <row r="1649">
          <cell r="O1649">
            <v>165.58999999999489</v>
          </cell>
          <cell r="P1649">
            <v>165.59999999999488</v>
          </cell>
          <cell r="Q1649">
            <v>1</v>
          </cell>
          <cell r="R1649">
            <v>1</v>
          </cell>
          <cell r="S1649">
            <v>1.0001</v>
          </cell>
          <cell r="T1649">
            <v>1.0007999999999999</v>
          </cell>
          <cell r="U1649">
            <v>1.0008999999999999</v>
          </cell>
          <cell r="V1649">
            <v>1.0007999999999999</v>
          </cell>
          <cell r="W1649">
            <v>1.0007999999999999</v>
          </cell>
          <cell r="X1649">
            <v>1</v>
          </cell>
          <cell r="Y1649">
            <v>1</v>
          </cell>
          <cell r="Z1649">
            <v>1</v>
          </cell>
          <cell r="AA1649">
            <v>1</v>
          </cell>
          <cell r="AB1649">
            <v>1</v>
          </cell>
          <cell r="AC1649">
            <v>1</v>
          </cell>
          <cell r="AD1649">
            <v>1</v>
          </cell>
        </row>
        <row r="1650">
          <cell r="O1650">
            <v>165.68999999999488</v>
          </cell>
          <cell r="P1650">
            <v>165.69999999999487</v>
          </cell>
          <cell r="Q1650">
            <v>1</v>
          </cell>
          <cell r="R1650">
            <v>1</v>
          </cell>
          <cell r="S1650">
            <v>1.0001</v>
          </cell>
          <cell r="T1650">
            <v>1.0007999999999999</v>
          </cell>
          <cell r="U1650">
            <v>1.0008999999999999</v>
          </cell>
          <cell r="V1650">
            <v>1.0007999999999999</v>
          </cell>
          <cell r="W1650">
            <v>1.0007999999999999</v>
          </cell>
          <cell r="X1650">
            <v>1</v>
          </cell>
          <cell r="Y1650">
            <v>1</v>
          </cell>
          <cell r="Z1650">
            <v>1</v>
          </cell>
          <cell r="AA1650">
            <v>1</v>
          </cell>
          <cell r="AB1650">
            <v>1</v>
          </cell>
          <cell r="AC1650">
            <v>1</v>
          </cell>
          <cell r="AD1650">
            <v>1</v>
          </cell>
        </row>
        <row r="1651">
          <cell r="O1651">
            <v>165.78999999999488</v>
          </cell>
          <cell r="P1651">
            <v>165.79999999999487</v>
          </cell>
          <cell r="Q1651">
            <v>1</v>
          </cell>
          <cell r="R1651">
            <v>1</v>
          </cell>
          <cell r="S1651">
            <v>1.0001</v>
          </cell>
          <cell r="T1651">
            <v>1.0007999999999999</v>
          </cell>
          <cell r="U1651">
            <v>1.0008999999999999</v>
          </cell>
          <cell r="V1651">
            <v>1.0007999999999999</v>
          </cell>
          <cell r="W1651">
            <v>1.0007999999999999</v>
          </cell>
          <cell r="X1651">
            <v>1</v>
          </cell>
          <cell r="Y1651">
            <v>1</v>
          </cell>
          <cell r="Z1651">
            <v>1</v>
          </cell>
          <cell r="AA1651">
            <v>1</v>
          </cell>
          <cell r="AB1651">
            <v>1</v>
          </cell>
          <cell r="AC1651">
            <v>1</v>
          </cell>
          <cell r="AD1651">
            <v>1</v>
          </cell>
        </row>
        <row r="1652">
          <cell r="O1652">
            <v>165.88999999999487</v>
          </cell>
          <cell r="P1652">
            <v>165.89999999999486</v>
          </cell>
          <cell r="Q1652">
            <v>1</v>
          </cell>
          <cell r="R1652">
            <v>1</v>
          </cell>
          <cell r="S1652">
            <v>1.0001</v>
          </cell>
          <cell r="T1652">
            <v>1.0007999999999999</v>
          </cell>
          <cell r="U1652">
            <v>1.0008999999999999</v>
          </cell>
          <cell r="V1652">
            <v>1.0007999999999999</v>
          </cell>
          <cell r="W1652">
            <v>1.0007999999999999</v>
          </cell>
          <cell r="X1652">
            <v>1</v>
          </cell>
          <cell r="Y1652">
            <v>1</v>
          </cell>
          <cell r="Z1652">
            <v>1</v>
          </cell>
          <cell r="AA1652">
            <v>1</v>
          </cell>
          <cell r="AB1652">
            <v>1</v>
          </cell>
          <cell r="AC1652">
            <v>1</v>
          </cell>
          <cell r="AD1652">
            <v>1</v>
          </cell>
        </row>
        <row r="1653">
          <cell r="O1653">
            <v>165.98999999999486</v>
          </cell>
          <cell r="P1653">
            <v>165.99999999999486</v>
          </cell>
          <cell r="Q1653">
            <v>1</v>
          </cell>
          <cell r="R1653">
            <v>1</v>
          </cell>
          <cell r="S1653">
            <v>1.0001</v>
          </cell>
          <cell r="T1653">
            <v>1.0006999999999999</v>
          </cell>
          <cell r="U1653">
            <v>1.0007999999999999</v>
          </cell>
          <cell r="V1653">
            <v>1.0006999999999999</v>
          </cell>
          <cell r="W1653">
            <v>1.0006999999999999</v>
          </cell>
          <cell r="X1653">
            <v>1</v>
          </cell>
          <cell r="Y1653">
            <v>1</v>
          </cell>
          <cell r="Z1653">
            <v>1</v>
          </cell>
          <cell r="AA1653">
            <v>1</v>
          </cell>
          <cell r="AB1653">
            <v>1</v>
          </cell>
          <cell r="AC1653">
            <v>1</v>
          </cell>
          <cell r="AD1653">
            <v>1</v>
          </cell>
        </row>
        <row r="1654">
          <cell r="O1654">
            <v>166.08999999999486</v>
          </cell>
          <cell r="P1654">
            <v>166.09999999999485</v>
          </cell>
          <cell r="Q1654">
            <v>1</v>
          </cell>
          <cell r="R1654">
            <v>1</v>
          </cell>
          <cell r="S1654">
            <v>1.0001</v>
          </cell>
          <cell r="T1654">
            <v>1.0006999999999999</v>
          </cell>
          <cell r="U1654">
            <v>1.0007999999999999</v>
          </cell>
          <cell r="V1654">
            <v>1.0006999999999999</v>
          </cell>
          <cell r="W1654">
            <v>1.0006999999999999</v>
          </cell>
          <cell r="X1654">
            <v>1</v>
          </cell>
          <cell r="Y1654">
            <v>1</v>
          </cell>
          <cell r="Z1654">
            <v>1</v>
          </cell>
          <cell r="AA1654">
            <v>1</v>
          </cell>
          <cell r="AB1654">
            <v>1</v>
          </cell>
          <cell r="AC1654">
            <v>1</v>
          </cell>
          <cell r="AD1654">
            <v>1</v>
          </cell>
        </row>
        <row r="1655">
          <cell r="O1655">
            <v>166.18999999999485</v>
          </cell>
          <cell r="P1655">
            <v>166.19999999999484</v>
          </cell>
          <cell r="Q1655">
            <v>1</v>
          </cell>
          <cell r="R1655">
            <v>1</v>
          </cell>
          <cell r="S1655">
            <v>1</v>
          </cell>
          <cell r="T1655">
            <v>1.0006999999999999</v>
          </cell>
          <cell r="U1655">
            <v>1.0007999999999999</v>
          </cell>
          <cell r="V1655">
            <v>1.0006999999999999</v>
          </cell>
          <cell r="W1655">
            <v>1.0006999999999999</v>
          </cell>
          <cell r="X1655">
            <v>1</v>
          </cell>
          <cell r="Y1655">
            <v>1</v>
          </cell>
          <cell r="Z1655">
            <v>1</v>
          </cell>
          <cell r="AA1655">
            <v>1</v>
          </cell>
          <cell r="AB1655">
            <v>1</v>
          </cell>
          <cell r="AC1655">
            <v>1</v>
          </cell>
          <cell r="AD1655">
            <v>1</v>
          </cell>
        </row>
        <row r="1656">
          <cell r="O1656">
            <v>166.28999999999485</v>
          </cell>
          <cell r="P1656">
            <v>166.29999999999484</v>
          </cell>
          <cell r="Q1656">
            <v>1</v>
          </cell>
          <cell r="R1656">
            <v>1</v>
          </cell>
          <cell r="S1656">
            <v>1</v>
          </cell>
          <cell r="T1656">
            <v>1.0006999999999999</v>
          </cell>
          <cell r="U1656">
            <v>1.0007999999999999</v>
          </cell>
          <cell r="V1656">
            <v>1.0006999999999999</v>
          </cell>
          <cell r="W1656">
            <v>1.0006999999999999</v>
          </cell>
          <cell r="X1656">
            <v>1</v>
          </cell>
          <cell r="Y1656">
            <v>1</v>
          </cell>
          <cell r="Z1656">
            <v>1</v>
          </cell>
          <cell r="AA1656">
            <v>1</v>
          </cell>
          <cell r="AB1656">
            <v>1</v>
          </cell>
          <cell r="AC1656">
            <v>1</v>
          </cell>
          <cell r="AD1656">
            <v>1</v>
          </cell>
        </row>
        <row r="1657">
          <cell r="O1657">
            <v>166.38999999999484</v>
          </cell>
          <cell r="P1657">
            <v>166.39999999999483</v>
          </cell>
          <cell r="Q1657">
            <v>1</v>
          </cell>
          <cell r="R1657">
            <v>1</v>
          </cell>
          <cell r="S1657">
            <v>1</v>
          </cell>
          <cell r="T1657">
            <v>1.0006999999999999</v>
          </cell>
          <cell r="U1657">
            <v>1.0007999999999999</v>
          </cell>
          <cell r="V1657">
            <v>1.0006999999999999</v>
          </cell>
          <cell r="W1657">
            <v>1.0006999999999999</v>
          </cell>
          <cell r="X1657">
            <v>1</v>
          </cell>
          <cell r="Y1657">
            <v>1</v>
          </cell>
          <cell r="Z1657">
            <v>1</v>
          </cell>
          <cell r="AA1657">
            <v>1</v>
          </cell>
          <cell r="AB1657">
            <v>1</v>
          </cell>
          <cell r="AC1657">
            <v>1</v>
          </cell>
          <cell r="AD1657">
            <v>1</v>
          </cell>
        </row>
        <row r="1658">
          <cell r="O1658">
            <v>166.48999999999484</v>
          </cell>
          <cell r="P1658">
            <v>166.49999999999483</v>
          </cell>
          <cell r="Q1658">
            <v>1</v>
          </cell>
          <cell r="R1658">
            <v>1</v>
          </cell>
          <cell r="S1658">
            <v>1</v>
          </cell>
          <cell r="T1658">
            <v>1.0006999999999999</v>
          </cell>
          <cell r="U1658">
            <v>1.0006999999999999</v>
          </cell>
          <cell r="V1658">
            <v>1.0006999999999999</v>
          </cell>
          <cell r="W1658">
            <v>1.0006999999999999</v>
          </cell>
          <cell r="X1658">
            <v>1</v>
          </cell>
          <cell r="Y1658">
            <v>1</v>
          </cell>
          <cell r="Z1658">
            <v>1</v>
          </cell>
          <cell r="AA1658">
            <v>1</v>
          </cell>
          <cell r="AB1658">
            <v>1</v>
          </cell>
          <cell r="AC1658">
            <v>1</v>
          </cell>
          <cell r="AD1658">
            <v>1</v>
          </cell>
        </row>
        <row r="1659">
          <cell r="O1659">
            <v>166.58999999999483</v>
          </cell>
          <cell r="P1659">
            <v>166.59999999999482</v>
          </cell>
          <cell r="Q1659">
            <v>1</v>
          </cell>
          <cell r="R1659">
            <v>1</v>
          </cell>
          <cell r="S1659">
            <v>1</v>
          </cell>
          <cell r="T1659">
            <v>1.0005999999999999</v>
          </cell>
          <cell r="U1659">
            <v>1.0006999999999999</v>
          </cell>
          <cell r="V1659">
            <v>1.0005999999999999</v>
          </cell>
          <cell r="W1659">
            <v>1.0005999999999999</v>
          </cell>
          <cell r="X1659">
            <v>1</v>
          </cell>
          <cell r="Y1659">
            <v>1</v>
          </cell>
          <cell r="Z1659">
            <v>1</v>
          </cell>
          <cell r="AA1659">
            <v>1</v>
          </cell>
          <cell r="AB1659">
            <v>1</v>
          </cell>
          <cell r="AC1659">
            <v>1</v>
          </cell>
          <cell r="AD1659">
            <v>1</v>
          </cell>
        </row>
        <row r="1660">
          <cell r="O1660">
            <v>166.68999999999482</v>
          </cell>
          <cell r="P1660">
            <v>166.69999999999482</v>
          </cell>
          <cell r="Q1660">
            <v>1</v>
          </cell>
          <cell r="R1660">
            <v>1</v>
          </cell>
          <cell r="S1660">
            <v>1</v>
          </cell>
          <cell r="T1660">
            <v>1.0005999999999999</v>
          </cell>
          <cell r="U1660">
            <v>1.0006999999999999</v>
          </cell>
          <cell r="V1660">
            <v>1.0005999999999999</v>
          </cell>
          <cell r="W1660">
            <v>1.0005999999999999</v>
          </cell>
          <cell r="X1660">
            <v>1</v>
          </cell>
          <cell r="Y1660">
            <v>1</v>
          </cell>
          <cell r="Z1660">
            <v>1</v>
          </cell>
          <cell r="AA1660">
            <v>1</v>
          </cell>
          <cell r="AB1660">
            <v>1</v>
          </cell>
          <cell r="AC1660">
            <v>1</v>
          </cell>
          <cell r="AD1660">
            <v>1</v>
          </cell>
        </row>
        <row r="1661">
          <cell r="O1661">
            <v>166.78999999999482</v>
          </cell>
          <cell r="P1661">
            <v>166.79999999999481</v>
          </cell>
          <cell r="Q1661">
            <v>1</v>
          </cell>
          <cell r="R1661">
            <v>1</v>
          </cell>
          <cell r="S1661">
            <v>1</v>
          </cell>
          <cell r="T1661">
            <v>1.0005999999999999</v>
          </cell>
          <cell r="U1661">
            <v>1.0006999999999999</v>
          </cell>
          <cell r="V1661">
            <v>1.0005999999999999</v>
          </cell>
          <cell r="W1661">
            <v>1.0005999999999999</v>
          </cell>
          <cell r="X1661">
            <v>1</v>
          </cell>
          <cell r="Y1661">
            <v>1</v>
          </cell>
          <cell r="Z1661">
            <v>1</v>
          </cell>
          <cell r="AA1661">
            <v>1</v>
          </cell>
          <cell r="AB1661">
            <v>1</v>
          </cell>
          <cell r="AC1661">
            <v>1</v>
          </cell>
          <cell r="AD1661">
            <v>1</v>
          </cell>
        </row>
        <row r="1662">
          <cell r="O1662">
            <v>166.88999999999481</v>
          </cell>
          <cell r="P1662">
            <v>166.8999999999948</v>
          </cell>
          <cell r="Q1662">
            <v>1</v>
          </cell>
          <cell r="R1662">
            <v>1</v>
          </cell>
          <cell r="S1662">
            <v>1</v>
          </cell>
          <cell r="T1662">
            <v>1.0005999999999999</v>
          </cell>
          <cell r="U1662">
            <v>1.0006999999999999</v>
          </cell>
          <cell r="V1662">
            <v>1.0005999999999999</v>
          </cell>
          <cell r="W1662">
            <v>1.0005999999999999</v>
          </cell>
          <cell r="X1662">
            <v>1</v>
          </cell>
          <cell r="Y1662">
            <v>1</v>
          </cell>
          <cell r="Z1662">
            <v>1</v>
          </cell>
          <cell r="AA1662">
            <v>1</v>
          </cell>
          <cell r="AB1662">
            <v>1</v>
          </cell>
          <cell r="AC1662">
            <v>1</v>
          </cell>
          <cell r="AD1662">
            <v>1</v>
          </cell>
        </row>
        <row r="1663">
          <cell r="O1663">
            <v>166.98999999999481</v>
          </cell>
          <cell r="P1663">
            <v>166.9999999999948</v>
          </cell>
          <cell r="Q1663">
            <v>1</v>
          </cell>
          <cell r="R1663">
            <v>1</v>
          </cell>
          <cell r="S1663">
            <v>1</v>
          </cell>
          <cell r="T1663">
            <v>1.0005999999999999</v>
          </cell>
          <cell r="U1663">
            <v>1.0005999999999999</v>
          </cell>
          <cell r="V1663">
            <v>1.0005999999999999</v>
          </cell>
          <cell r="W1663">
            <v>1.0005999999999999</v>
          </cell>
          <cell r="X1663">
            <v>1</v>
          </cell>
          <cell r="Y1663">
            <v>1</v>
          </cell>
          <cell r="Z1663">
            <v>1</v>
          </cell>
          <cell r="AA1663">
            <v>1</v>
          </cell>
          <cell r="AB1663">
            <v>1</v>
          </cell>
          <cell r="AC1663">
            <v>1</v>
          </cell>
          <cell r="AD1663">
            <v>1</v>
          </cell>
        </row>
        <row r="1664">
          <cell r="O1664">
            <v>167.0899999999948</v>
          </cell>
          <cell r="P1664">
            <v>167.09999999999479</v>
          </cell>
          <cell r="Q1664">
            <v>1</v>
          </cell>
          <cell r="R1664">
            <v>1</v>
          </cell>
          <cell r="S1664">
            <v>1</v>
          </cell>
          <cell r="T1664">
            <v>1.0005999999999999</v>
          </cell>
          <cell r="U1664">
            <v>1.0005999999999999</v>
          </cell>
          <cell r="V1664">
            <v>1.0005999999999999</v>
          </cell>
          <cell r="W1664">
            <v>1.0005999999999999</v>
          </cell>
          <cell r="X1664">
            <v>1</v>
          </cell>
          <cell r="Y1664">
            <v>1</v>
          </cell>
          <cell r="Z1664">
            <v>1</v>
          </cell>
          <cell r="AA1664">
            <v>1</v>
          </cell>
          <cell r="AB1664">
            <v>1</v>
          </cell>
          <cell r="AC1664">
            <v>1</v>
          </cell>
          <cell r="AD1664">
            <v>1</v>
          </cell>
        </row>
        <row r="1665">
          <cell r="O1665">
            <v>167.1899999999948</v>
          </cell>
          <cell r="P1665">
            <v>167.19999999999479</v>
          </cell>
          <cell r="Q1665">
            <v>1</v>
          </cell>
          <cell r="R1665">
            <v>1</v>
          </cell>
          <cell r="S1665">
            <v>1</v>
          </cell>
          <cell r="T1665">
            <v>1.0004999999999999</v>
          </cell>
          <cell r="U1665">
            <v>1.0005999999999999</v>
          </cell>
          <cell r="V1665">
            <v>1.0004999999999999</v>
          </cell>
          <cell r="W1665">
            <v>1.0004999999999999</v>
          </cell>
          <cell r="X1665">
            <v>1</v>
          </cell>
          <cell r="Y1665">
            <v>1</v>
          </cell>
          <cell r="Z1665">
            <v>1</v>
          </cell>
          <cell r="AA1665">
            <v>1</v>
          </cell>
          <cell r="AB1665">
            <v>1</v>
          </cell>
          <cell r="AC1665">
            <v>1</v>
          </cell>
          <cell r="AD1665">
            <v>1</v>
          </cell>
        </row>
        <row r="1666">
          <cell r="O1666">
            <v>167.28999999999479</v>
          </cell>
          <cell r="P1666">
            <v>167.29999999999478</v>
          </cell>
          <cell r="Q1666">
            <v>1</v>
          </cell>
          <cell r="R1666">
            <v>1</v>
          </cell>
          <cell r="S1666">
            <v>1</v>
          </cell>
          <cell r="T1666">
            <v>1.0004999999999999</v>
          </cell>
          <cell r="U1666">
            <v>1.0005999999999999</v>
          </cell>
          <cell r="V1666">
            <v>1.0004999999999999</v>
          </cell>
          <cell r="W1666">
            <v>1.0004999999999999</v>
          </cell>
          <cell r="X1666">
            <v>1</v>
          </cell>
          <cell r="Y1666">
            <v>1</v>
          </cell>
          <cell r="Z1666">
            <v>1</v>
          </cell>
          <cell r="AA1666">
            <v>1</v>
          </cell>
          <cell r="AB1666">
            <v>1</v>
          </cell>
          <cell r="AC1666">
            <v>1</v>
          </cell>
          <cell r="AD1666">
            <v>1</v>
          </cell>
        </row>
        <row r="1667">
          <cell r="O1667">
            <v>167.38999999999479</v>
          </cell>
          <cell r="P1667">
            <v>167.39999999999478</v>
          </cell>
          <cell r="Q1667">
            <v>1</v>
          </cell>
          <cell r="R1667">
            <v>1</v>
          </cell>
          <cell r="S1667">
            <v>1</v>
          </cell>
          <cell r="T1667">
            <v>1.0004999999999999</v>
          </cell>
          <cell r="U1667">
            <v>1.0005999999999999</v>
          </cell>
          <cell r="V1667">
            <v>1.0004999999999999</v>
          </cell>
          <cell r="W1667">
            <v>1.0004999999999999</v>
          </cell>
          <cell r="X1667">
            <v>1</v>
          </cell>
          <cell r="Y1667">
            <v>1</v>
          </cell>
          <cell r="Z1667">
            <v>1</v>
          </cell>
          <cell r="AA1667">
            <v>1</v>
          </cell>
          <cell r="AB1667">
            <v>1</v>
          </cell>
          <cell r="AC1667">
            <v>1</v>
          </cell>
          <cell r="AD1667">
            <v>1</v>
          </cell>
        </row>
        <row r="1668">
          <cell r="O1668">
            <v>167.48999999999478</v>
          </cell>
          <cell r="P1668">
            <v>167.49999999999477</v>
          </cell>
          <cell r="Q1668">
            <v>1</v>
          </cell>
          <cell r="R1668">
            <v>1</v>
          </cell>
          <cell r="S1668">
            <v>1</v>
          </cell>
          <cell r="T1668">
            <v>1.0004999999999999</v>
          </cell>
          <cell r="U1668">
            <v>1.0005999999999999</v>
          </cell>
          <cell r="V1668">
            <v>1.0004999999999999</v>
          </cell>
          <cell r="W1668">
            <v>1.0004999999999999</v>
          </cell>
          <cell r="X1668">
            <v>1</v>
          </cell>
          <cell r="Y1668">
            <v>1</v>
          </cell>
          <cell r="Z1668">
            <v>1</v>
          </cell>
          <cell r="AA1668">
            <v>1</v>
          </cell>
          <cell r="AB1668">
            <v>1</v>
          </cell>
          <cell r="AC1668">
            <v>1</v>
          </cell>
          <cell r="AD1668">
            <v>1</v>
          </cell>
        </row>
        <row r="1669">
          <cell r="O1669">
            <v>167.58999999999477</v>
          </cell>
          <cell r="P1669">
            <v>167.59999999999476</v>
          </cell>
          <cell r="Q1669">
            <v>1</v>
          </cell>
          <cell r="R1669">
            <v>1</v>
          </cell>
          <cell r="S1669">
            <v>1</v>
          </cell>
          <cell r="T1669">
            <v>1.0004999999999999</v>
          </cell>
          <cell r="U1669">
            <v>1.0004999999999999</v>
          </cell>
          <cell r="V1669">
            <v>1.0004999999999999</v>
          </cell>
          <cell r="W1669">
            <v>1.0004999999999999</v>
          </cell>
          <cell r="X1669">
            <v>1</v>
          </cell>
          <cell r="Y1669">
            <v>1</v>
          </cell>
          <cell r="Z1669">
            <v>1</v>
          </cell>
          <cell r="AA1669">
            <v>1</v>
          </cell>
          <cell r="AB1669">
            <v>1</v>
          </cell>
          <cell r="AC1669">
            <v>1</v>
          </cell>
          <cell r="AD1669">
            <v>1</v>
          </cell>
        </row>
        <row r="1670">
          <cell r="O1670">
            <v>167.68999999999477</v>
          </cell>
          <cell r="P1670">
            <v>167.69999999999476</v>
          </cell>
          <cell r="Q1670">
            <v>1</v>
          </cell>
          <cell r="R1670">
            <v>1</v>
          </cell>
          <cell r="S1670">
            <v>1</v>
          </cell>
          <cell r="T1670">
            <v>1.0004999999999999</v>
          </cell>
          <cell r="U1670">
            <v>1.0004999999999999</v>
          </cell>
          <cell r="V1670">
            <v>1.0004999999999999</v>
          </cell>
          <cell r="W1670">
            <v>1.0004999999999999</v>
          </cell>
          <cell r="X1670">
            <v>1</v>
          </cell>
          <cell r="Y1670">
            <v>1</v>
          </cell>
          <cell r="Z1670">
            <v>1</v>
          </cell>
          <cell r="AA1670">
            <v>1</v>
          </cell>
          <cell r="AB1670">
            <v>1</v>
          </cell>
          <cell r="AC1670">
            <v>1</v>
          </cell>
          <cell r="AD1670">
            <v>1</v>
          </cell>
        </row>
        <row r="1671">
          <cell r="O1671">
            <v>167.78999999999476</v>
          </cell>
          <cell r="P1671">
            <v>167.79999999999475</v>
          </cell>
          <cell r="Q1671">
            <v>1</v>
          </cell>
          <cell r="R1671">
            <v>1</v>
          </cell>
          <cell r="S1671">
            <v>1</v>
          </cell>
          <cell r="T1671">
            <v>1.0004</v>
          </cell>
          <cell r="U1671">
            <v>1.0004999999999999</v>
          </cell>
          <cell r="V1671">
            <v>1.0004</v>
          </cell>
          <cell r="W1671">
            <v>1.0004</v>
          </cell>
          <cell r="X1671">
            <v>1</v>
          </cell>
          <cell r="Y1671">
            <v>1</v>
          </cell>
          <cell r="Z1671">
            <v>1</v>
          </cell>
          <cell r="AA1671">
            <v>1</v>
          </cell>
          <cell r="AB1671">
            <v>1</v>
          </cell>
          <cell r="AC1671">
            <v>1</v>
          </cell>
          <cell r="AD1671">
            <v>1</v>
          </cell>
        </row>
        <row r="1672">
          <cell r="O1672">
            <v>167.88999999999476</v>
          </cell>
          <cell r="P1672">
            <v>167.89999999999475</v>
          </cell>
          <cell r="Q1672">
            <v>1</v>
          </cell>
          <cell r="R1672">
            <v>1</v>
          </cell>
          <cell r="S1672">
            <v>1</v>
          </cell>
          <cell r="T1672">
            <v>1.0004</v>
          </cell>
          <cell r="U1672">
            <v>1.0004999999999999</v>
          </cell>
          <cell r="V1672">
            <v>1.0004</v>
          </cell>
          <cell r="W1672">
            <v>1.0004</v>
          </cell>
          <cell r="X1672">
            <v>1</v>
          </cell>
          <cell r="Y1672">
            <v>1</v>
          </cell>
          <cell r="Z1672">
            <v>1</v>
          </cell>
          <cell r="AA1672">
            <v>1</v>
          </cell>
          <cell r="AB1672">
            <v>1</v>
          </cell>
          <cell r="AC1672">
            <v>1</v>
          </cell>
          <cell r="AD1672">
            <v>1</v>
          </cell>
        </row>
        <row r="1673">
          <cell r="O1673">
            <v>167.98999999999475</v>
          </cell>
          <cell r="P1673">
            <v>167.99999999999474</v>
          </cell>
          <cell r="Q1673">
            <v>1</v>
          </cell>
          <cell r="R1673">
            <v>1</v>
          </cell>
          <cell r="S1673">
            <v>1</v>
          </cell>
          <cell r="T1673">
            <v>1.0004</v>
          </cell>
          <cell r="U1673">
            <v>1.0004999999999999</v>
          </cell>
          <cell r="V1673">
            <v>1.0004</v>
          </cell>
          <cell r="W1673">
            <v>1.0004</v>
          </cell>
          <cell r="X1673">
            <v>1</v>
          </cell>
          <cell r="Y1673">
            <v>1</v>
          </cell>
          <cell r="Z1673">
            <v>1</v>
          </cell>
          <cell r="AA1673">
            <v>1</v>
          </cell>
          <cell r="AB1673">
            <v>1</v>
          </cell>
          <cell r="AC1673">
            <v>1</v>
          </cell>
          <cell r="AD1673">
            <v>1</v>
          </cell>
        </row>
        <row r="1674">
          <cell r="O1674">
            <v>168.08999999999475</v>
          </cell>
          <cell r="P1674">
            <v>168.09999999999474</v>
          </cell>
          <cell r="Q1674">
            <v>1</v>
          </cell>
          <cell r="R1674">
            <v>1</v>
          </cell>
          <cell r="S1674">
            <v>1</v>
          </cell>
          <cell r="T1674">
            <v>1.0004</v>
          </cell>
          <cell r="U1674">
            <v>1.0004999999999999</v>
          </cell>
          <cell r="V1674">
            <v>1.0004</v>
          </cell>
          <cell r="W1674">
            <v>1.0004</v>
          </cell>
          <cell r="X1674">
            <v>1</v>
          </cell>
          <cell r="Y1674">
            <v>1</v>
          </cell>
          <cell r="Z1674">
            <v>1</v>
          </cell>
          <cell r="AA1674">
            <v>1</v>
          </cell>
          <cell r="AB1674">
            <v>1</v>
          </cell>
          <cell r="AC1674">
            <v>1</v>
          </cell>
          <cell r="AD1674">
            <v>1</v>
          </cell>
        </row>
        <row r="1675">
          <cell r="O1675">
            <v>168.18999999999474</v>
          </cell>
          <cell r="P1675">
            <v>168.19999999999473</v>
          </cell>
          <cell r="Q1675">
            <v>1</v>
          </cell>
          <cell r="R1675">
            <v>1</v>
          </cell>
          <cell r="S1675">
            <v>1</v>
          </cell>
          <cell r="T1675">
            <v>1.0004</v>
          </cell>
          <cell r="U1675">
            <v>1.0004999999999999</v>
          </cell>
          <cell r="V1675">
            <v>1.0004</v>
          </cell>
          <cell r="W1675">
            <v>1.0004</v>
          </cell>
          <cell r="X1675">
            <v>1</v>
          </cell>
          <cell r="Y1675">
            <v>1</v>
          </cell>
          <cell r="Z1675">
            <v>1</v>
          </cell>
          <cell r="AA1675">
            <v>1</v>
          </cell>
          <cell r="AB1675">
            <v>1</v>
          </cell>
          <cell r="AC1675">
            <v>1</v>
          </cell>
          <cell r="AD1675">
            <v>1</v>
          </cell>
        </row>
        <row r="1676">
          <cell r="O1676">
            <v>168.28999999999473</v>
          </cell>
          <cell r="P1676">
            <v>168.29999999999472</v>
          </cell>
          <cell r="Q1676">
            <v>1</v>
          </cell>
          <cell r="R1676">
            <v>1</v>
          </cell>
          <cell r="S1676">
            <v>1</v>
          </cell>
          <cell r="T1676">
            <v>1.0004</v>
          </cell>
          <cell r="U1676">
            <v>1.0004</v>
          </cell>
          <cell r="V1676">
            <v>1.0004</v>
          </cell>
          <cell r="W1676">
            <v>1.0004</v>
          </cell>
          <cell r="X1676">
            <v>1</v>
          </cell>
          <cell r="Y1676">
            <v>1</v>
          </cell>
          <cell r="Z1676">
            <v>1</v>
          </cell>
          <cell r="AA1676">
            <v>1</v>
          </cell>
          <cell r="AB1676">
            <v>1</v>
          </cell>
          <cell r="AC1676">
            <v>1</v>
          </cell>
          <cell r="AD1676">
            <v>1</v>
          </cell>
        </row>
        <row r="1677">
          <cell r="O1677">
            <v>168.38999999999473</v>
          </cell>
          <cell r="P1677">
            <v>168.39999999999472</v>
          </cell>
          <cell r="Q1677">
            <v>1</v>
          </cell>
          <cell r="R1677">
            <v>1</v>
          </cell>
          <cell r="S1677">
            <v>1</v>
          </cell>
          <cell r="T1677">
            <v>1.0004</v>
          </cell>
          <cell r="U1677">
            <v>1.0004</v>
          </cell>
          <cell r="V1677">
            <v>1.0004</v>
          </cell>
          <cell r="W1677">
            <v>1.0004</v>
          </cell>
          <cell r="X1677">
            <v>1</v>
          </cell>
          <cell r="Y1677">
            <v>1</v>
          </cell>
          <cell r="Z1677">
            <v>1</v>
          </cell>
          <cell r="AA1677">
            <v>1</v>
          </cell>
          <cell r="AB1677">
            <v>1</v>
          </cell>
          <cell r="AC1677">
            <v>1</v>
          </cell>
          <cell r="AD1677">
            <v>1</v>
          </cell>
        </row>
        <row r="1678">
          <cell r="O1678">
            <v>168.48999999999472</v>
          </cell>
          <cell r="P1678">
            <v>168.49999999999471</v>
          </cell>
          <cell r="Q1678">
            <v>1</v>
          </cell>
          <cell r="R1678">
            <v>1</v>
          </cell>
          <cell r="S1678">
            <v>1</v>
          </cell>
          <cell r="T1678">
            <v>1.0003</v>
          </cell>
          <cell r="U1678">
            <v>1.0004</v>
          </cell>
          <cell r="V1678">
            <v>1.0003</v>
          </cell>
          <cell r="W1678">
            <v>1.0003</v>
          </cell>
          <cell r="X1678">
            <v>1</v>
          </cell>
          <cell r="Y1678">
            <v>1</v>
          </cell>
          <cell r="Z1678">
            <v>1</v>
          </cell>
          <cell r="AA1678">
            <v>1</v>
          </cell>
          <cell r="AB1678">
            <v>1</v>
          </cell>
          <cell r="AC1678">
            <v>1</v>
          </cell>
          <cell r="AD1678">
            <v>1</v>
          </cell>
        </row>
        <row r="1679">
          <cell r="O1679">
            <v>168.58999999999472</v>
          </cell>
          <cell r="P1679">
            <v>168.59999999999471</v>
          </cell>
          <cell r="Q1679">
            <v>1</v>
          </cell>
          <cell r="R1679">
            <v>1</v>
          </cell>
          <cell r="S1679">
            <v>1</v>
          </cell>
          <cell r="T1679">
            <v>1.0003</v>
          </cell>
          <cell r="U1679">
            <v>1.0004</v>
          </cell>
          <cell r="V1679">
            <v>1.0003</v>
          </cell>
          <cell r="W1679">
            <v>1.0003</v>
          </cell>
          <cell r="X1679">
            <v>1</v>
          </cell>
          <cell r="Y1679">
            <v>1</v>
          </cell>
          <cell r="Z1679">
            <v>1</v>
          </cell>
          <cell r="AA1679">
            <v>1</v>
          </cell>
          <cell r="AB1679">
            <v>1</v>
          </cell>
          <cell r="AC1679">
            <v>1</v>
          </cell>
          <cell r="AD1679">
            <v>1</v>
          </cell>
        </row>
        <row r="1680">
          <cell r="O1680">
            <v>168.68999999999471</v>
          </cell>
          <cell r="P1680">
            <v>168.6999999999947</v>
          </cell>
          <cell r="Q1680">
            <v>1</v>
          </cell>
          <cell r="R1680">
            <v>1</v>
          </cell>
          <cell r="S1680">
            <v>1</v>
          </cell>
          <cell r="T1680">
            <v>1.0003</v>
          </cell>
          <cell r="U1680">
            <v>1.0004</v>
          </cell>
          <cell r="V1680">
            <v>1.0003</v>
          </cell>
          <cell r="W1680">
            <v>1.0003</v>
          </cell>
          <cell r="X1680">
            <v>1</v>
          </cell>
          <cell r="Y1680">
            <v>1</v>
          </cell>
          <cell r="Z1680">
            <v>1</v>
          </cell>
          <cell r="AA1680">
            <v>1</v>
          </cell>
          <cell r="AB1680">
            <v>1</v>
          </cell>
          <cell r="AC1680">
            <v>1</v>
          </cell>
          <cell r="AD1680">
            <v>1</v>
          </cell>
        </row>
        <row r="1681">
          <cell r="O1681">
            <v>168.78999999999471</v>
          </cell>
          <cell r="P1681">
            <v>168.7999999999947</v>
          </cell>
          <cell r="Q1681">
            <v>1</v>
          </cell>
          <cell r="R1681">
            <v>1</v>
          </cell>
          <cell r="S1681">
            <v>1</v>
          </cell>
          <cell r="T1681">
            <v>1.0003</v>
          </cell>
          <cell r="U1681">
            <v>1.0004</v>
          </cell>
          <cell r="V1681">
            <v>1.0003</v>
          </cell>
          <cell r="W1681">
            <v>1.0003</v>
          </cell>
          <cell r="X1681">
            <v>1</v>
          </cell>
          <cell r="Y1681">
            <v>1</v>
          </cell>
          <cell r="Z1681">
            <v>1</v>
          </cell>
          <cell r="AA1681">
            <v>1</v>
          </cell>
          <cell r="AB1681">
            <v>1</v>
          </cell>
          <cell r="AC1681">
            <v>1</v>
          </cell>
          <cell r="AD1681">
            <v>1</v>
          </cell>
        </row>
        <row r="1682">
          <cell r="O1682">
            <v>168.8899999999947</v>
          </cell>
          <cell r="P1682">
            <v>168.89999999999469</v>
          </cell>
          <cell r="Q1682">
            <v>1</v>
          </cell>
          <cell r="R1682">
            <v>1</v>
          </cell>
          <cell r="S1682">
            <v>1</v>
          </cell>
          <cell r="T1682">
            <v>1.0003</v>
          </cell>
          <cell r="U1682">
            <v>1.0004</v>
          </cell>
          <cell r="V1682">
            <v>1.0003</v>
          </cell>
          <cell r="W1682">
            <v>1.0003</v>
          </cell>
          <cell r="X1682">
            <v>1</v>
          </cell>
          <cell r="Y1682">
            <v>1</v>
          </cell>
          <cell r="Z1682">
            <v>1</v>
          </cell>
          <cell r="AA1682">
            <v>1</v>
          </cell>
          <cell r="AB1682">
            <v>1</v>
          </cell>
          <cell r="AC1682">
            <v>1</v>
          </cell>
          <cell r="AD1682">
            <v>1</v>
          </cell>
        </row>
        <row r="1683">
          <cell r="O1683">
            <v>168.98999999999469</v>
          </cell>
          <cell r="P1683">
            <v>168.99999999999469</v>
          </cell>
          <cell r="Q1683">
            <v>1</v>
          </cell>
          <cell r="R1683">
            <v>1</v>
          </cell>
          <cell r="S1683">
            <v>1</v>
          </cell>
          <cell r="T1683">
            <v>1.0003</v>
          </cell>
          <cell r="U1683">
            <v>1.0003</v>
          </cell>
          <cell r="V1683">
            <v>1.0003</v>
          </cell>
          <cell r="W1683">
            <v>1.0003</v>
          </cell>
          <cell r="X1683">
            <v>1</v>
          </cell>
          <cell r="Y1683">
            <v>1</v>
          </cell>
          <cell r="Z1683">
            <v>1</v>
          </cell>
          <cell r="AA1683">
            <v>1</v>
          </cell>
          <cell r="AB1683">
            <v>1</v>
          </cell>
          <cell r="AC1683">
            <v>1</v>
          </cell>
          <cell r="AD1683">
            <v>1</v>
          </cell>
        </row>
        <row r="1684">
          <cell r="O1684">
            <v>169.08999999999469</v>
          </cell>
          <cell r="P1684">
            <v>169.09999999999468</v>
          </cell>
          <cell r="Q1684">
            <v>1</v>
          </cell>
          <cell r="R1684">
            <v>1</v>
          </cell>
          <cell r="S1684">
            <v>1</v>
          </cell>
          <cell r="T1684">
            <v>1.0003</v>
          </cell>
          <cell r="U1684">
            <v>1.0003</v>
          </cell>
          <cell r="V1684">
            <v>1.0003</v>
          </cell>
          <cell r="W1684">
            <v>1.0003</v>
          </cell>
          <cell r="X1684">
            <v>1</v>
          </cell>
          <cell r="Y1684">
            <v>1</v>
          </cell>
          <cell r="Z1684">
            <v>1</v>
          </cell>
          <cell r="AA1684">
            <v>1</v>
          </cell>
          <cell r="AB1684">
            <v>1</v>
          </cell>
          <cell r="AC1684">
            <v>1</v>
          </cell>
          <cell r="AD1684">
            <v>1</v>
          </cell>
        </row>
        <row r="1685">
          <cell r="O1685">
            <v>169.18999999999468</v>
          </cell>
          <cell r="P1685">
            <v>169.19999999999467</v>
          </cell>
          <cell r="Q1685">
            <v>1</v>
          </cell>
          <cell r="R1685">
            <v>1</v>
          </cell>
          <cell r="S1685">
            <v>1</v>
          </cell>
          <cell r="T1685">
            <v>1.0003</v>
          </cell>
          <cell r="U1685">
            <v>1.0003</v>
          </cell>
          <cell r="V1685">
            <v>1.0003</v>
          </cell>
          <cell r="W1685">
            <v>1.0003</v>
          </cell>
          <cell r="X1685">
            <v>1</v>
          </cell>
          <cell r="Y1685">
            <v>1</v>
          </cell>
          <cell r="Z1685">
            <v>1</v>
          </cell>
          <cell r="AA1685">
            <v>1</v>
          </cell>
          <cell r="AB1685">
            <v>1</v>
          </cell>
          <cell r="AC1685">
            <v>1</v>
          </cell>
          <cell r="AD1685">
            <v>1</v>
          </cell>
        </row>
        <row r="1686">
          <cell r="O1686">
            <v>169.28999999999468</v>
          </cell>
          <cell r="P1686">
            <v>169.29999999999467</v>
          </cell>
          <cell r="Q1686">
            <v>1</v>
          </cell>
          <cell r="R1686">
            <v>1</v>
          </cell>
          <cell r="S1686">
            <v>1</v>
          </cell>
          <cell r="T1686">
            <v>1.0003</v>
          </cell>
          <cell r="U1686">
            <v>1.0003</v>
          </cell>
          <cell r="V1686">
            <v>1.0003</v>
          </cell>
          <cell r="W1686">
            <v>1.0003</v>
          </cell>
          <cell r="X1686">
            <v>1</v>
          </cell>
          <cell r="Y1686">
            <v>1</v>
          </cell>
          <cell r="Z1686">
            <v>1</v>
          </cell>
          <cell r="AA1686">
            <v>1</v>
          </cell>
          <cell r="AB1686">
            <v>1</v>
          </cell>
          <cell r="AC1686">
            <v>1</v>
          </cell>
          <cell r="AD1686">
            <v>1</v>
          </cell>
        </row>
        <row r="1687">
          <cell r="O1687">
            <v>169.38999999999467</v>
          </cell>
          <cell r="P1687">
            <v>169.39999999999466</v>
          </cell>
          <cell r="Q1687">
            <v>1</v>
          </cell>
          <cell r="R1687">
            <v>1</v>
          </cell>
          <cell r="S1687">
            <v>1</v>
          </cell>
          <cell r="T1687">
            <v>1.0002</v>
          </cell>
          <cell r="U1687">
            <v>1.0003</v>
          </cell>
          <cell r="V1687">
            <v>1.0002</v>
          </cell>
          <cell r="W1687">
            <v>1.0002</v>
          </cell>
          <cell r="X1687">
            <v>1</v>
          </cell>
          <cell r="Y1687">
            <v>1</v>
          </cell>
          <cell r="Z1687">
            <v>1</v>
          </cell>
          <cell r="AA1687">
            <v>1</v>
          </cell>
          <cell r="AB1687">
            <v>1</v>
          </cell>
          <cell r="AC1687">
            <v>1</v>
          </cell>
          <cell r="AD1687">
            <v>1</v>
          </cell>
        </row>
        <row r="1688">
          <cell r="O1688">
            <v>169.48999999999467</v>
          </cell>
          <cell r="P1688">
            <v>169.49999999999466</v>
          </cell>
          <cell r="Q1688">
            <v>1</v>
          </cell>
          <cell r="R1688">
            <v>1</v>
          </cell>
          <cell r="S1688">
            <v>1</v>
          </cell>
          <cell r="T1688">
            <v>1.0002</v>
          </cell>
          <cell r="U1688">
            <v>1.0003</v>
          </cell>
          <cell r="V1688">
            <v>1.0002</v>
          </cell>
          <cell r="W1688">
            <v>1.0002</v>
          </cell>
          <cell r="X1688">
            <v>1</v>
          </cell>
          <cell r="Y1688">
            <v>1</v>
          </cell>
          <cell r="Z1688">
            <v>1</v>
          </cell>
          <cell r="AA1688">
            <v>1</v>
          </cell>
          <cell r="AB1688">
            <v>1</v>
          </cell>
          <cell r="AC1688">
            <v>1</v>
          </cell>
          <cell r="AD1688">
            <v>1</v>
          </cell>
        </row>
        <row r="1689">
          <cell r="O1689">
            <v>169.58999999999466</v>
          </cell>
          <cell r="P1689">
            <v>169.59999999999465</v>
          </cell>
          <cell r="Q1689">
            <v>1</v>
          </cell>
          <cell r="R1689">
            <v>1</v>
          </cell>
          <cell r="S1689">
            <v>1</v>
          </cell>
          <cell r="T1689">
            <v>1.0002</v>
          </cell>
          <cell r="U1689">
            <v>1.0003</v>
          </cell>
          <cell r="V1689">
            <v>1.0002</v>
          </cell>
          <cell r="W1689">
            <v>1.0002</v>
          </cell>
          <cell r="X1689">
            <v>1</v>
          </cell>
          <cell r="Y1689">
            <v>1</v>
          </cell>
          <cell r="Z1689">
            <v>1</v>
          </cell>
          <cell r="AA1689">
            <v>1</v>
          </cell>
          <cell r="AB1689">
            <v>1</v>
          </cell>
          <cell r="AC1689">
            <v>1</v>
          </cell>
          <cell r="AD1689">
            <v>1</v>
          </cell>
        </row>
        <row r="1690">
          <cell r="O1690">
            <v>169.68999999999465</v>
          </cell>
          <cell r="P1690">
            <v>169.69999999999465</v>
          </cell>
          <cell r="Q1690">
            <v>1</v>
          </cell>
          <cell r="R1690">
            <v>1</v>
          </cell>
          <cell r="S1690">
            <v>1</v>
          </cell>
          <cell r="T1690">
            <v>1.0002</v>
          </cell>
          <cell r="U1690">
            <v>1.0003</v>
          </cell>
          <cell r="V1690">
            <v>1.0002</v>
          </cell>
          <cell r="W1690">
            <v>1.0002</v>
          </cell>
          <cell r="X1690">
            <v>1</v>
          </cell>
          <cell r="Y1690">
            <v>1</v>
          </cell>
          <cell r="Z1690">
            <v>1</v>
          </cell>
          <cell r="AA1690">
            <v>1</v>
          </cell>
          <cell r="AB1690">
            <v>1</v>
          </cell>
          <cell r="AC1690">
            <v>1</v>
          </cell>
          <cell r="AD1690">
            <v>1</v>
          </cell>
        </row>
        <row r="1691">
          <cell r="O1691">
            <v>169.78999999999465</v>
          </cell>
          <cell r="P1691">
            <v>169.79999999999464</v>
          </cell>
          <cell r="Q1691">
            <v>1</v>
          </cell>
          <cell r="R1691">
            <v>1</v>
          </cell>
          <cell r="S1691">
            <v>1</v>
          </cell>
          <cell r="T1691">
            <v>1.0002</v>
          </cell>
          <cell r="U1691">
            <v>1.0002</v>
          </cell>
          <cell r="V1691">
            <v>1.0002</v>
          </cell>
          <cell r="W1691">
            <v>1.0002</v>
          </cell>
          <cell r="X1691">
            <v>1</v>
          </cell>
          <cell r="Y1691">
            <v>1</v>
          </cell>
          <cell r="Z1691">
            <v>1</v>
          </cell>
          <cell r="AA1691">
            <v>1</v>
          </cell>
          <cell r="AB1691">
            <v>1</v>
          </cell>
          <cell r="AC1691">
            <v>1</v>
          </cell>
          <cell r="AD1691">
            <v>1</v>
          </cell>
        </row>
        <row r="1692">
          <cell r="O1692">
            <v>169.88999999999464</v>
          </cell>
          <cell r="P1692">
            <v>169.89999999999463</v>
          </cell>
          <cell r="Q1692">
            <v>1</v>
          </cell>
          <cell r="R1692">
            <v>1</v>
          </cell>
          <cell r="S1692">
            <v>1</v>
          </cell>
          <cell r="T1692">
            <v>1.0002</v>
          </cell>
          <cell r="U1692">
            <v>1.0002</v>
          </cell>
          <cell r="V1692">
            <v>1.0002</v>
          </cell>
          <cell r="W1692">
            <v>1.0002</v>
          </cell>
          <cell r="X1692">
            <v>1</v>
          </cell>
          <cell r="Y1692">
            <v>1</v>
          </cell>
          <cell r="Z1692">
            <v>1</v>
          </cell>
          <cell r="AA1692">
            <v>1</v>
          </cell>
          <cell r="AB1692">
            <v>1</v>
          </cell>
          <cell r="AC1692">
            <v>1</v>
          </cell>
          <cell r="AD1692">
            <v>1</v>
          </cell>
        </row>
        <row r="1693">
          <cell r="O1693">
            <v>169.98999999999464</v>
          </cell>
          <cell r="P1693">
            <v>169.99999999999463</v>
          </cell>
          <cell r="Q1693">
            <v>1</v>
          </cell>
          <cell r="R1693">
            <v>1</v>
          </cell>
          <cell r="S1693">
            <v>1</v>
          </cell>
          <cell r="T1693">
            <v>1.0002</v>
          </cell>
          <cell r="U1693">
            <v>1.0002</v>
          </cell>
          <cell r="V1693">
            <v>1.0002</v>
          </cell>
          <cell r="W1693">
            <v>1.0002</v>
          </cell>
          <cell r="X1693">
            <v>1</v>
          </cell>
          <cell r="Y1693">
            <v>1</v>
          </cell>
          <cell r="Z1693">
            <v>1</v>
          </cell>
          <cell r="AA1693">
            <v>1</v>
          </cell>
          <cell r="AB1693">
            <v>1</v>
          </cell>
          <cell r="AC1693">
            <v>1</v>
          </cell>
          <cell r="AD1693">
            <v>1</v>
          </cell>
        </row>
        <row r="1694">
          <cell r="O1694">
            <v>170.08999999999463</v>
          </cell>
          <cell r="P1694">
            <v>170.09999999999462</v>
          </cell>
          <cell r="Q1694">
            <v>1</v>
          </cell>
          <cell r="R1694">
            <v>1</v>
          </cell>
          <cell r="S1694">
            <v>1</v>
          </cell>
          <cell r="T1694">
            <v>1.0002</v>
          </cell>
          <cell r="U1694">
            <v>1.0002</v>
          </cell>
          <cell r="V1694">
            <v>1.0002</v>
          </cell>
          <cell r="W1694">
            <v>1.0002</v>
          </cell>
          <cell r="X1694">
            <v>1</v>
          </cell>
          <cell r="Y1694">
            <v>1</v>
          </cell>
          <cell r="Z1694">
            <v>1</v>
          </cell>
          <cell r="AA1694">
            <v>1</v>
          </cell>
          <cell r="AB1694">
            <v>1</v>
          </cell>
          <cell r="AC1694">
            <v>1</v>
          </cell>
          <cell r="AD1694">
            <v>1</v>
          </cell>
        </row>
        <row r="1695">
          <cell r="O1695">
            <v>170.18999999999463</v>
          </cell>
          <cell r="P1695">
            <v>170.19999999999462</v>
          </cell>
          <cell r="Q1695">
            <v>1</v>
          </cell>
          <cell r="R1695">
            <v>1</v>
          </cell>
          <cell r="S1695">
            <v>1</v>
          </cell>
          <cell r="T1695">
            <v>1.0002</v>
          </cell>
          <cell r="U1695">
            <v>1.0002</v>
          </cell>
          <cell r="V1695">
            <v>1.0002</v>
          </cell>
          <cell r="W1695">
            <v>1.0002</v>
          </cell>
          <cell r="X1695">
            <v>1</v>
          </cell>
          <cell r="Y1695">
            <v>1</v>
          </cell>
          <cell r="Z1695">
            <v>1</v>
          </cell>
          <cell r="AA1695">
            <v>1</v>
          </cell>
          <cell r="AB1695">
            <v>1</v>
          </cell>
          <cell r="AC1695">
            <v>1</v>
          </cell>
          <cell r="AD1695">
            <v>1</v>
          </cell>
        </row>
        <row r="1696">
          <cell r="O1696">
            <v>170.28999999999462</v>
          </cell>
          <cell r="P1696">
            <v>170.29999999999461</v>
          </cell>
          <cell r="Q1696">
            <v>1</v>
          </cell>
          <cell r="R1696">
            <v>1</v>
          </cell>
          <cell r="S1696">
            <v>1</v>
          </cell>
          <cell r="T1696">
            <v>1.0002</v>
          </cell>
          <cell r="U1696">
            <v>1.0002</v>
          </cell>
          <cell r="V1696">
            <v>1.0002</v>
          </cell>
          <cell r="W1696">
            <v>1.0002</v>
          </cell>
          <cell r="X1696">
            <v>1</v>
          </cell>
          <cell r="Y1696">
            <v>1</v>
          </cell>
          <cell r="Z1696">
            <v>1</v>
          </cell>
          <cell r="AA1696">
            <v>1</v>
          </cell>
          <cell r="AB1696">
            <v>1</v>
          </cell>
          <cell r="AC1696">
            <v>1</v>
          </cell>
          <cell r="AD1696">
            <v>1</v>
          </cell>
        </row>
        <row r="1697">
          <cell r="O1697">
            <v>170.38999999999461</v>
          </cell>
          <cell r="P1697">
            <v>170.39999999999461</v>
          </cell>
          <cell r="Q1697">
            <v>1</v>
          </cell>
          <cell r="R1697">
            <v>1</v>
          </cell>
          <cell r="S1697">
            <v>1</v>
          </cell>
          <cell r="T1697">
            <v>1.0001</v>
          </cell>
          <cell r="U1697">
            <v>1.0002</v>
          </cell>
          <cell r="V1697">
            <v>1.0001</v>
          </cell>
          <cell r="W1697">
            <v>1.0001</v>
          </cell>
          <cell r="X1697">
            <v>1</v>
          </cell>
          <cell r="Y1697">
            <v>1</v>
          </cell>
          <cell r="Z1697">
            <v>1</v>
          </cell>
          <cell r="AA1697">
            <v>1</v>
          </cell>
          <cell r="AB1697">
            <v>1</v>
          </cell>
          <cell r="AC1697">
            <v>1</v>
          </cell>
          <cell r="AD1697">
            <v>1</v>
          </cell>
        </row>
        <row r="1698">
          <cell r="O1698">
            <v>170.48999999999461</v>
          </cell>
          <cell r="P1698">
            <v>170.4999999999946</v>
          </cell>
          <cell r="Q1698">
            <v>1</v>
          </cell>
          <cell r="R1698">
            <v>1</v>
          </cell>
          <cell r="S1698">
            <v>1</v>
          </cell>
          <cell r="T1698">
            <v>1.0001</v>
          </cell>
          <cell r="U1698">
            <v>1.0002</v>
          </cell>
          <cell r="V1698">
            <v>1.0001</v>
          </cell>
          <cell r="W1698">
            <v>1.0001</v>
          </cell>
          <cell r="X1698">
            <v>1</v>
          </cell>
          <cell r="Y1698">
            <v>1</v>
          </cell>
          <cell r="Z1698">
            <v>1</v>
          </cell>
          <cell r="AA1698">
            <v>1</v>
          </cell>
          <cell r="AB1698">
            <v>1</v>
          </cell>
          <cell r="AC1698">
            <v>1</v>
          </cell>
          <cell r="AD1698">
            <v>1</v>
          </cell>
        </row>
        <row r="1699">
          <cell r="O1699">
            <v>170.5899999999946</v>
          </cell>
          <cell r="P1699">
            <v>170.59999999999459</v>
          </cell>
          <cell r="Q1699">
            <v>1</v>
          </cell>
          <cell r="R1699">
            <v>1</v>
          </cell>
          <cell r="S1699">
            <v>1</v>
          </cell>
          <cell r="T1699">
            <v>1.0001</v>
          </cell>
          <cell r="U1699">
            <v>1.0002</v>
          </cell>
          <cell r="V1699">
            <v>1.0001</v>
          </cell>
          <cell r="W1699">
            <v>1.0001</v>
          </cell>
          <cell r="X1699">
            <v>1</v>
          </cell>
          <cell r="Y1699">
            <v>1</v>
          </cell>
          <cell r="Z1699">
            <v>1</v>
          </cell>
          <cell r="AA1699">
            <v>1</v>
          </cell>
          <cell r="AB1699">
            <v>1</v>
          </cell>
          <cell r="AC1699">
            <v>1</v>
          </cell>
          <cell r="AD1699">
            <v>1</v>
          </cell>
        </row>
        <row r="1700">
          <cell r="O1700">
            <v>170.6899999999946</v>
          </cell>
          <cell r="P1700">
            <v>170.69999999999459</v>
          </cell>
          <cell r="Q1700">
            <v>1</v>
          </cell>
          <cell r="R1700">
            <v>1</v>
          </cell>
          <cell r="S1700">
            <v>1</v>
          </cell>
          <cell r="T1700">
            <v>1.0001</v>
          </cell>
          <cell r="U1700">
            <v>1.0002</v>
          </cell>
          <cell r="V1700">
            <v>1.0001</v>
          </cell>
          <cell r="W1700">
            <v>1.0001</v>
          </cell>
          <cell r="X1700">
            <v>1</v>
          </cell>
          <cell r="Y1700">
            <v>1</v>
          </cell>
          <cell r="Z1700">
            <v>1</v>
          </cell>
          <cell r="AA1700">
            <v>1</v>
          </cell>
          <cell r="AB1700">
            <v>1</v>
          </cell>
          <cell r="AC1700">
            <v>1</v>
          </cell>
          <cell r="AD1700">
            <v>1</v>
          </cell>
        </row>
        <row r="1701">
          <cell r="O1701">
            <v>170.78999999999459</v>
          </cell>
          <cell r="P1701">
            <v>170.79999999999458</v>
          </cell>
          <cell r="Q1701">
            <v>1</v>
          </cell>
          <cell r="R1701">
            <v>1</v>
          </cell>
          <cell r="S1701">
            <v>1</v>
          </cell>
          <cell r="T1701">
            <v>1.0001</v>
          </cell>
          <cell r="U1701">
            <v>1.0001</v>
          </cell>
          <cell r="V1701">
            <v>1.0001</v>
          </cell>
          <cell r="W1701">
            <v>1.0001</v>
          </cell>
          <cell r="X1701">
            <v>1</v>
          </cell>
          <cell r="Y1701">
            <v>1</v>
          </cell>
          <cell r="Z1701">
            <v>1</v>
          </cell>
          <cell r="AA1701">
            <v>1</v>
          </cell>
          <cell r="AB1701">
            <v>1</v>
          </cell>
          <cell r="AC1701">
            <v>1</v>
          </cell>
          <cell r="AD1701">
            <v>1</v>
          </cell>
        </row>
        <row r="1702">
          <cell r="O1702">
            <v>170.88999999999459</v>
          </cell>
          <cell r="P1702">
            <v>170.89999999999458</v>
          </cell>
          <cell r="Q1702">
            <v>1</v>
          </cell>
          <cell r="R1702">
            <v>1</v>
          </cell>
          <cell r="S1702">
            <v>1</v>
          </cell>
          <cell r="T1702">
            <v>1.0001</v>
          </cell>
          <cell r="U1702">
            <v>1.0001</v>
          </cell>
          <cell r="V1702">
            <v>1.0001</v>
          </cell>
          <cell r="W1702">
            <v>1.0001</v>
          </cell>
          <cell r="X1702">
            <v>1</v>
          </cell>
          <cell r="Y1702">
            <v>1</v>
          </cell>
          <cell r="Z1702">
            <v>1</v>
          </cell>
          <cell r="AA1702">
            <v>1</v>
          </cell>
          <cell r="AB1702">
            <v>1</v>
          </cell>
          <cell r="AC1702">
            <v>1</v>
          </cell>
          <cell r="AD1702">
            <v>1</v>
          </cell>
        </row>
        <row r="1703">
          <cell r="O1703">
            <v>170.98999999999458</v>
          </cell>
          <cell r="P1703">
            <v>170.99999999999457</v>
          </cell>
          <cell r="Q1703">
            <v>1</v>
          </cell>
          <cell r="R1703">
            <v>1</v>
          </cell>
          <cell r="S1703">
            <v>1</v>
          </cell>
          <cell r="T1703">
            <v>1.0001</v>
          </cell>
          <cell r="U1703">
            <v>1.0001</v>
          </cell>
          <cell r="V1703">
            <v>1.0001</v>
          </cell>
          <cell r="W1703">
            <v>1.0001</v>
          </cell>
          <cell r="X1703">
            <v>1</v>
          </cell>
          <cell r="Y1703">
            <v>1</v>
          </cell>
          <cell r="Z1703">
            <v>1</v>
          </cell>
          <cell r="AA1703">
            <v>1</v>
          </cell>
          <cell r="AB1703">
            <v>1</v>
          </cell>
          <cell r="AC1703">
            <v>1</v>
          </cell>
          <cell r="AD1703">
            <v>1</v>
          </cell>
        </row>
        <row r="1704">
          <cell r="O1704">
            <v>171.08999999999457</v>
          </cell>
          <cell r="P1704">
            <v>171.09999999999457</v>
          </cell>
          <cell r="Q1704">
            <v>1</v>
          </cell>
          <cell r="R1704">
            <v>1</v>
          </cell>
          <cell r="S1704">
            <v>1</v>
          </cell>
          <cell r="T1704">
            <v>1.0001</v>
          </cell>
          <cell r="U1704">
            <v>1.0001</v>
          </cell>
          <cell r="V1704">
            <v>1.0001</v>
          </cell>
          <cell r="W1704">
            <v>1.0001</v>
          </cell>
          <cell r="X1704">
            <v>1</v>
          </cell>
          <cell r="Y1704">
            <v>1</v>
          </cell>
          <cell r="Z1704">
            <v>1</v>
          </cell>
          <cell r="AA1704">
            <v>1</v>
          </cell>
          <cell r="AB1704">
            <v>1</v>
          </cell>
          <cell r="AC1704">
            <v>1</v>
          </cell>
          <cell r="AD1704">
            <v>1</v>
          </cell>
        </row>
        <row r="1705">
          <cell r="O1705">
            <v>171.18999999999457</v>
          </cell>
          <cell r="P1705">
            <v>171.19999999999456</v>
          </cell>
          <cell r="Q1705">
            <v>1</v>
          </cell>
          <cell r="R1705">
            <v>1</v>
          </cell>
          <cell r="S1705">
            <v>1</v>
          </cell>
          <cell r="T1705">
            <v>1.0001</v>
          </cell>
          <cell r="U1705">
            <v>1.0001</v>
          </cell>
          <cell r="V1705">
            <v>1.0001</v>
          </cell>
          <cell r="W1705">
            <v>1.0001</v>
          </cell>
          <cell r="X1705">
            <v>1</v>
          </cell>
          <cell r="Y1705">
            <v>1</v>
          </cell>
          <cell r="Z1705">
            <v>1</v>
          </cell>
          <cell r="AA1705">
            <v>1</v>
          </cell>
          <cell r="AB1705">
            <v>1</v>
          </cell>
          <cell r="AC1705">
            <v>1</v>
          </cell>
          <cell r="AD1705">
            <v>1</v>
          </cell>
        </row>
        <row r="1706">
          <cell r="O1706">
            <v>171.28999999999456</v>
          </cell>
          <cell r="P1706">
            <v>171.29999999999455</v>
          </cell>
          <cell r="Q1706">
            <v>1</v>
          </cell>
          <cell r="R1706">
            <v>1</v>
          </cell>
          <cell r="S1706">
            <v>1</v>
          </cell>
          <cell r="T1706">
            <v>1.0001</v>
          </cell>
          <cell r="U1706">
            <v>1.0001</v>
          </cell>
          <cell r="V1706">
            <v>1.0001</v>
          </cell>
          <cell r="W1706">
            <v>1.0001</v>
          </cell>
          <cell r="X1706">
            <v>1</v>
          </cell>
          <cell r="Y1706">
            <v>1</v>
          </cell>
          <cell r="Z1706">
            <v>1</v>
          </cell>
          <cell r="AA1706">
            <v>1</v>
          </cell>
          <cell r="AB1706">
            <v>1</v>
          </cell>
          <cell r="AC1706">
            <v>1</v>
          </cell>
          <cell r="AD1706">
            <v>1</v>
          </cell>
        </row>
        <row r="1707">
          <cell r="O1707">
            <v>171.38999999999456</v>
          </cell>
          <cell r="P1707">
            <v>171.39999999999455</v>
          </cell>
          <cell r="Q1707">
            <v>1</v>
          </cell>
          <cell r="R1707">
            <v>1</v>
          </cell>
          <cell r="S1707">
            <v>1</v>
          </cell>
          <cell r="T1707">
            <v>1.0001</v>
          </cell>
          <cell r="U1707">
            <v>1.0001</v>
          </cell>
          <cell r="V1707">
            <v>1.0001</v>
          </cell>
          <cell r="W1707">
            <v>1.0001</v>
          </cell>
          <cell r="X1707">
            <v>1</v>
          </cell>
          <cell r="Y1707">
            <v>1</v>
          </cell>
          <cell r="Z1707">
            <v>1</v>
          </cell>
          <cell r="AA1707">
            <v>1</v>
          </cell>
          <cell r="AB1707">
            <v>1</v>
          </cell>
          <cell r="AC1707">
            <v>1</v>
          </cell>
          <cell r="AD1707">
            <v>1</v>
          </cell>
        </row>
        <row r="1708">
          <cell r="O1708">
            <v>171.48999999999455</v>
          </cell>
          <cell r="P1708">
            <v>171.49999999999454</v>
          </cell>
          <cell r="Q1708">
            <v>1</v>
          </cell>
          <cell r="R1708">
            <v>1</v>
          </cell>
          <cell r="S1708">
            <v>1</v>
          </cell>
          <cell r="T1708">
            <v>1.0001</v>
          </cell>
          <cell r="U1708">
            <v>1.0001</v>
          </cell>
          <cell r="V1708">
            <v>1.0001</v>
          </cell>
          <cell r="W1708">
            <v>1.0001</v>
          </cell>
          <cell r="X1708">
            <v>1</v>
          </cell>
          <cell r="Y1708">
            <v>1</v>
          </cell>
          <cell r="Z1708">
            <v>1</v>
          </cell>
          <cell r="AA1708">
            <v>1</v>
          </cell>
          <cell r="AB1708">
            <v>1</v>
          </cell>
          <cell r="AC1708">
            <v>1</v>
          </cell>
          <cell r="AD1708">
            <v>1</v>
          </cell>
        </row>
        <row r="1709">
          <cell r="O1709">
            <v>171.58999999999455</v>
          </cell>
          <cell r="P1709">
            <v>171.59999999999454</v>
          </cell>
          <cell r="Q1709">
            <v>1</v>
          </cell>
          <cell r="R1709">
            <v>1</v>
          </cell>
          <cell r="S1709">
            <v>1</v>
          </cell>
          <cell r="T1709">
            <v>1.0001</v>
          </cell>
          <cell r="U1709">
            <v>1.0001</v>
          </cell>
          <cell r="V1709">
            <v>1.0001</v>
          </cell>
          <cell r="W1709">
            <v>1.0001</v>
          </cell>
          <cell r="X1709">
            <v>1</v>
          </cell>
          <cell r="Y1709">
            <v>1</v>
          </cell>
          <cell r="Z1709">
            <v>1</v>
          </cell>
          <cell r="AA1709">
            <v>1</v>
          </cell>
          <cell r="AB1709">
            <v>1</v>
          </cell>
          <cell r="AC1709">
            <v>1</v>
          </cell>
          <cell r="AD1709">
            <v>1</v>
          </cell>
        </row>
        <row r="1710">
          <cell r="O1710">
            <v>171.68999999999454</v>
          </cell>
          <cell r="P1710">
            <v>171.69999999999453</v>
          </cell>
          <cell r="Q1710">
            <v>1</v>
          </cell>
          <cell r="R1710">
            <v>1</v>
          </cell>
          <cell r="S1710">
            <v>1</v>
          </cell>
          <cell r="T1710">
            <v>1.0001</v>
          </cell>
          <cell r="U1710">
            <v>1.0001</v>
          </cell>
          <cell r="V1710">
            <v>1.0001</v>
          </cell>
          <cell r="W1710">
            <v>1.0001</v>
          </cell>
          <cell r="X1710">
            <v>1</v>
          </cell>
          <cell r="Y1710">
            <v>1</v>
          </cell>
          <cell r="Z1710">
            <v>1</v>
          </cell>
          <cell r="AA1710">
            <v>1</v>
          </cell>
          <cell r="AB1710">
            <v>1</v>
          </cell>
          <cell r="AC1710">
            <v>1</v>
          </cell>
          <cell r="AD1710">
            <v>1</v>
          </cell>
        </row>
        <row r="1711">
          <cell r="O1711">
            <v>171.78999999999454</v>
          </cell>
          <cell r="P1711">
            <v>171.79999999999453</v>
          </cell>
          <cell r="Q1711">
            <v>1</v>
          </cell>
          <cell r="R1711">
            <v>1</v>
          </cell>
          <cell r="S1711">
            <v>1</v>
          </cell>
          <cell r="T1711">
            <v>1.0001</v>
          </cell>
          <cell r="U1711">
            <v>1.0001</v>
          </cell>
          <cell r="V1711">
            <v>1.0001</v>
          </cell>
          <cell r="W1711">
            <v>1.0001</v>
          </cell>
          <cell r="X1711">
            <v>1</v>
          </cell>
          <cell r="Y1711">
            <v>1</v>
          </cell>
          <cell r="Z1711">
            <v>1</v>
          </cell>
          <cell r="AA1711">
            <v>1</v>
          </cell>
          <cell r="AB1711">
            <v>1</v>
          </cell>
          <cell r="AC1711">
            <v>1</v>
          </cell>
          <cell r="AD1711">
            <v>1</v>
          </cell>
        </row>
        <row r="1712">
          <cell r="O1712">
            <v>171.88999999999453</v>
          </cell>
          <cell r="P1712">
            <v>171.89999999999452</v>
          </cell>
          <cell r="Q1712">
            <v>1</v>
          </cell>
          <cell r="R1712">
            <v>1</v>
          </cell>
          <cell r="S1712">
            <v>1</v>
          </cell>
          <cell r="T1712">
            <v>1</v>
          </cell>
          <cell r="U1712">
            <v>1.0001</v>
          </cell>
          <cell r="V1712">
            <v>1</v>
          </cell>
          <cell r="W1712">
            <v>1</v>
          </cell>
          <cell r="X1712">
            <v>1</v>
          </cell>
          <cell r="Y1712">
            <v>1</v>
          </cell>
          <cell r="Z1712">
            <v>1</v>
          </cell>
          <cell r="AA1712">
            <v>1</v>
          </cell>
          <cell r="AB1712">
            <v>1</v>
          </cell>
          <cell r="AC1712">
            <v>1</v>
          </cell>
          <cell r="AD1712">
            <v>1</v>
          </cell>
        </row>
        <row r="1713">
          <cell r="O1713">
            <v>171.98999999999452</v>
          </cell>
          <cell r="P1713">
            <v>171.99999999999451</v>
          </cell>
          <cell r="Q1713">
            <v>1</v>
          </cell>
          <cell r="R1713">
            <v>1</v>
          </cell>
          <cell r="S1713">
            <v>1</v>
          </cell>
          <cell r="T1713">
            <v>1</v>
          </cell>
          <cell r="U1713">
            <v>1.0001</v>
          </cell>
          <cell r="V1713">
            <v>1</v>
          </cell>
          <cell r="W1713">
            <v>1</v>
          </cell>
          <cell r="X1713">
            <v>1</v>
          </cell>
          <cell r="Y1713">
            <v>1</v>
          </cell>
          <cell r="Z1713">
            <v>1</v>
          </cell>
          <cell r="AA1713">
            <v>1</v>
          </cell>
          <cell r="AB1713">
            <v>1</v>
          </cell>
          <cell r="AC1713">
            <v>1</v>
          </cell>
          <cell r="AD1713">
            <v>1</v>
          </cell>
        </row>
        <row r="1714">
          <cell r="O1714">
            <v>172.08999999999452</v>
          </cell>
          <cell r="P1714">
            <v>172.09999999999451</v>
          </cell>
          <cell r="Q1714">
            <v>1</v>
          </cell>
          <cell r="R1714">
            <v>1</v>
          </cell>
          <cell r="S1714">
            <v>1</v>
          </cell>
          <cell r="T1714">
            <v>1</v>
          </cell>
          <cell r="U1714">
            <v>1.0001</v>
          </cell>
          <cell r="V1714">
            <v>1</v>
          </cell>
          <cell r="W1714">
            <v>1</v>
          </cell>
          <cell r="X1714">
            <v>1</v>
          </cell>
          <cell r="Y1714">
            <v>1</v>
          </cell>
          <cell r="Z1714">
            <v>1</v>
          </cell>
          <cell r="AA1714">
            <v>1</v>
          </cell>
          <cell r="AB1714">
            <v>1</v>
          </cell>
          <cell r="AC1714">
            <v>1</v>
          </cell>
          <cell r="AD1714">
            <v>1</v>
          </cell>
        </row>
        <row r="1715">
          <cell r="O1715">
            <v>172.18999999999451</v>
          </cell>
          <cell r="P1715">
            <v>172.1999999999945</v>
          </cell>
          <cell r="Q1715">
            <v>1</v>
          </cell>
          <cell r="R1715">
            <v>1</v>
          </cell>
          <cell r="S1715">
            <v>1</v>
          </cell>
          <cell r="T1715">
            <v>1</v>
          </cell>
          <cell r="U1715">
            <v>1.0001</v>
          </cell>
          <cell r="V1715">
            <v>1</v>
          </cell>
          <cell r="W1715">
            <v>1</v>
          </cell>
          <cell r="X1715">
            <v>1</v>
          </cell>
          <cell r="Y1715">
            <v>1</v>
          </cell>
          <cell r="Z1715">
            <v>1</v>
          </cell>
          <cell r="AA1715">
            <v>1</v>
          </cell>
          <cell r="AB1715">
            <v>1</v>
          </cell>
          <cell r="AC1715">
            <v>1</v>
          </cell>
          <cell r="AD1715">
            <v>1</v>
          </cell>
        </row>
        <row r="1716">
          <cell r="O1716">
            <v>172.28999999999451</v>
          </cell>
          <cell r="P1716">
            <v>172.2999999999945</v>
          </cell>
          <cell r="Q1716">
            <v>1</v>
          </cell>
          <cell r="R1716">
            <v>1</v>
          </cell>
          <cell r="S1716">
            <v>1</v>
          </cell>
          <cell r="T1716">
            <v>1</v>
          </cell>
          <cell r="U1716">
            <v>1.0001</v>
          </cell>
          <cell r="V1716">
            <v>1</v>
          </cell>
          <cell r="W1716">
            <v>1</v>
          </cell>
          <cell r="X1716">
            <v>1</v>
          </cell>
          <cell r="Y1716">
            <v>1</v>
          </cell>
          <cell r="Z1716">
            <v>1</v>
          </cell>
          <cell r="AA1716">
            <v>1</v>
          </cell>
          <cell r="AB1716">
            <v>1</v>
          </cell>
          <cell r="AC1716">
            <v>1</v>
          </cell>
          <cell r="AD1716">
            <v>1</v>
          </cell>
        </row>
        <row r="1717">
          <cell r="O1717">
            <v>172.3899999999945</v>
          </cell>
          <cell r="P1717">
            <v>172.39999999999449</v>
          </cell>
          <cell r="Q1717">
            <v>1</v>
          </cell>
          <cell r="R1717">
            <v>1</v>
          </cell>
          <cell r="S1717">
            <v>1</v>
          </cell>
          <cell r="T1717">
            <v>1</v>
          </cell>
          <cell r="U1717">
            <v>1</v>
          </cell>
          <cell r="V1717">
            <v>1</v>
          </cell>
          <cell r="W1717">
            <v>1</v>
          </cell>
          <cell r="X1717">
            <v>1</v>
          </cell>
          <cell r="Y1717">
            <v>1</v>
          </cell>
          <cell r="Z1717">
            <v>1</v>
          </cell>
          <cell r="AA1717">
            <v>1</v>
          </cell>
          <cell r="AB1717">
            <v>1</v>
          </cell>
          <cell r="AC1717">
            <v>1</v>
          </cell>
          <cell r="AD1717">
            <v>1</v>
          </cell>
        </row>
        <row r="1718">
          <cell r="O1718">
            <v>172.4899999999945</v>
          </cell>
          <cell r="P1718">
            <v>172.49999999999449</v>
          </cell>
          <cell r="Q1718">
            <v>1</v>
          </cell>
          <cell r="R1718">
            <v>1</v>
          </cell>
          <cell r="S1718">
            <v>1</v>
          </cell>
          <cell r="T1718">
            <v>1</v>
          </cell>
          <cell r="U1718">
            <v>1</v>
          </cell>
          <cell r="V1718">
            <v>1</v>
          </cell>
          <cell r="W1718">
            <v>1</v>
          </cell>
          <cell r="X1718">
            <v>1</v>
          </cell>
          <cell r="Y1718">
            <v>1</v>
          </cell>
          <cell r="Z1718">
            <v>1</v>
          </cell>
          <cell r="AA1718">
            <v>1</v>
          </cell>
          <cell r="AB1718">
            <v>1</v>
          </cell>
          <cell r="AC1718">
            <v>1</v>
          </cell>
          <cell r="AD1718">
            <v>1</v>
          </cell>
        </row>
        <row r="1719">
          <cell r="O1719">
            <v>172.58999999999449</v>
          </cell>
          <cell r="P1719">
            <v>172.59999999999448</v>
          </cell>
          <cell r="Q1719">
            <v>1</v>
          </cell>
          <cell r="R1719">
            <v>1</v>
          </cell>
          <cell r="S1719">
            <v>1</v>
          </cell>
          <cell r="T1719">
            <v>1</v>
          </cell>
          <cell r="U1719">
            <v>1</v>
          </cell>
          <cell r="V1719">
            <v>1</v>
          </cell>
          <cell r="W1719">
            <v>1</v>
          </cell>
          <cell r="X1719">
            <v>1</v>
          </cell>
          <cell r="Y1719">
            <v>1</v>
          </cell>
          <cell r="Z1719">
            <v>1</v>
          </cell>
          <cell r="AA1719">
            <v>1</v>
          </cell>
          <cell r="AB1719">
            <v>1</v>
          </cell>
          <cell r="AC1719">
            <v>1</v>
          </cell>
          <cell r="AD1719">
            <v>1</v>
          </cell>
        </row>
        <row r="1720">
          <cell r="O1720">
            <v>172.68999999999448</v>
          </cell>
          <cell r="P1720">
            <v>172.69999999999447</v>
          </cell>
          <cell r="Q1720">
            <v>1</v>
          </cell>
          <cell r="R1720">
            <v>1</v>
          </cell>
          <cell r="S1720">
            <v>1</v>
          </cell>
          <cell r="T1720">
            <v>1</v>
          </cell>
          <cell r="U1720">
            <v>1</v>
          </cell>
          <cell r="V1720">
            <v>1</v>
          </cell>
          <cell r="W1720">
            <v>1</v>
          </cell>
          <cell r="X1720">
            <v>1</v>
          </cell>
          <cell r="Y1720">
            <v>1</v>
          </cell>
          <cell r="Z1720">
            <v>1</v>
          </cell>
          <cell r="AA1720">
            <v>1</v>
          </cell>
          <cell r="AB1720">
            <v>1</v>
          </cell>
          <cell r="AC1720">
            <v>1</v>
          </cell>
          <cell r="AD1720">
            <v>1</v>
          </cell>
        </row>
        <row r="1721">
          <cell r="O1721">
            <v>172.78999999999448</v>
          </cell>
          <cell r="P1721">
            <v>172.79999999999447</v>
          </cell>
          <cell r="Q1721">
            <v>1</v>
          </cell>
          <cell r="R1721">
            <v>1</v>
          </cell>
          <cell r="S1721">
            <v>1</v>
          </cell>
          <cell r="T1721">
            <v>1</v>
          </cell>
          <cell r="U1721">
            <v>1</v>
          </cell>
          <cell r="V1721">
            <v>1</v>
          </cell>
          <cell r="W1721">
            <v>1</v>
          </cell>
          <cell r="X1721">
            <v>1</v>
          </cell>
          <cell r="Y1721">
            <v>1</v>
          </cell>
          <cell r="Z1721">
            <v>1</v>
          </cell>
          <cell r="AA1721">
            <v>1</v>
          </cell>
          <cell r="AB1721">
            <v>1</v>
          </cell>
          <cell r="AC1721">
            <v>1</v>
          </cell>
          <cell r="AD1721">
            <v>1</v>
          </cell>
        </row>
        <row r="1722">
          <cell r="O1722">
            <v>172.88999999999447</v>
          </cell>
          <cell r="P1722">
            <v>172.89999999999446</v>
          </cell>
          <cell r="Q1722">
            <v>1</v>
          </cell>
          <cell r="R1722">
            <v>1</v>
          </cell>
          <cell r="S1722">
            <v>1</v>
          </cell>
          <cell r="T1722">
            <v>1</v>
          </cell>
          <cell r="U1722">
            <v>1</v>
          </cell>
          <cell r="V1722">
            <v>1</v>
          </cell>
          <cell r="W1722">
            <v>1</v>
          </cell>
          <cell r="X1722">
            <v>1</v>
          </cell>
          <cell r="Y1722">
            <v>1</v>
          </cell>
          <cell r="Z1722">
            <v>1</v>
          </cell>
          <cell r="AA1722">
            <v>1</v>
          </cell>
          <cell r="AB1722">
            <v>1</v>
          </cell>
          <cell r="AC1722">
            <v>1</v>
          </cell>
          <cell r="AD1722">
            <v>1</v>
          </cell>
        </row>
        <row r="1723">
          <cell r="O1723">
            <v>172.98999999999447</v>
          </cell>
          <cell r="P1723">
            <v>172.99999999999446</v>
          </cell>
          <cell r="Q1723">
            <v>1</v>
          </cell>
          <cell r="R1723">
            <v>1</v>
          </cell>
          <cell r="S1723">
            <v>1</v>
          </cell>
          <cell r="T1723">
            <v>1</v>
          </cell>
          <cell r="U1723">
            <v>1</v>
          </cell>
          <cell r="V1723">
            <v>1</v>
          </cell>
          <cell r="W1723">
            <v>1</v>
          </cell>
          <cell r="X1723">
            <v>1</v>
          </cell>
          <cell r="Y1723">
            <v>1</v>
          </cell>
          <cell r="Z1723">
            <v>1</v>
          </cell>
          <cell r="AA1723">
            <v>1</v>
          </cell>
          <cell r="AB1723">
            <v>1</v>
          </cell>
          <cell r="AC1723">
            <v>1</v>
          </cell>
          <cell r="AD1723">
            <v>1</v>
          </cell>
        </row>
        <row r="1724">
          <cell r="O1724">
            <v>173.08999999999446</v>
          </cell>
          <cell r="P1724">
            <v>173.09999999999445</v>
          </cell>
          <cell r="Q1724">
            <v>1</v>
          </cell>
          <cell r="R1724">
            <v>1</v>
          </cell>
          <cell r="S1724">
            <v>1</v>
          </cell>
          <cell r="T1724">
            <v>1</v>
          </cell>
          <cell r="U1724">
            <v>1</v>
          </cell>
          <cell r="V1724">
            <v>1</v>
          </cell>
          <cell r="W1724">
            <v>1</v>
          </cell>
          <cell r="X1724">
            <v>1</v>
          </cell>
          <cell r="Y1724">
            <v>1</v>
          </cell>
          <cell r="Z1724">
            <v>1</v>
          </cell>
          <cell r="AA1724">
            <v>1</v>
          </cell>
          <cell r="AB1724">
            <v>1</v>
          </cell>
          <cell r="AC1724">
            <v>1</v>
          </cell>
          <cell r="AD1724">
            <v>1</v>
          </cell>
        </row>
        <row r="1725">
          <cell r="O1725">
            <v>173.18999999999446</v>
          </cell>
          <cell r="P1725">
            <v>173.19999999999445</v>
          </cell>
          <cell r="Q1725">
            <v>1</v>
          </cell>
          <cell r="R1725">
            <v>1</v>
          </cell>
          <cell r="S1725">
            <v>1</v>
          </cell>
          <cell r="T1725">
            <v>1</v>
          </cell>
          <cell r="U1725">
            <v>1</v>
          </cell>
          <cell r="V1725">
            <v>1</v>
          </cell>
          <cell r="W1725">
            <v>1</v>
          </cell>
          <cell r="X1725">
            <v>1</v>
          </cell>
          <cell r="Y1725">
            <v>1</v>
          </cell>
          <cell r="Z1725">
            <v>1</v>
          </cell>
          <cell r="AA1725">
            <v>1</v>
          </cell>
          <cell r="AB1725">
            <v>1</v>
          </cell>
          <cell r="AC1725">
            <v>1</v>
          </cell>
          <cell r="AD1725">
            <v>1</v>
          </cell>
        </row>
        <row r="1726">
          <cell r="O1726">
            <v>173.28999999999445</v>
          </cell>
          <cell r="P1726">
            <v>173.29999999999444</v>
          </cell>
          <cell r="Q1726">
            <v>1</v>
          </cell>
          <cell r="R1726">
            <v>1</v>
          </cell>
          <cell r="S1726">
            <v>1</v>
          </cell>
          <cell r="T1726">
            <v>1</v>
          </cell>
          <cell r="U1726">
            <v>1</v>
          </cell>
          <cell r="V1726">
            <v>1</v>
          </cell>
          <cell r="W1726">
            <v>1</v>
          </cell>
          <cell r="X1726">
            <v>1</v>
          </cell>
          <cell r="Y1726">
            <v>1</v>
          </cell>
          <cell r="Z1726">
            <v>1</v>
          </cell>
          <cell r="AA1726">
            <v>1</v>
          </cell>
          <cell r="AB1726">
            <v>1</v>
          </cell>
          <cell r="AC1726">
            <v>1</v>
          </cell>
          <cell r="AD1726">
            <v>1</v>
          </cell>
        </row>
        <row r="1727">
          <cell r="O1727">
            <v>173.38999999999444</v>
          </cell>
          <cell r="P1727">
            <v>173.39999999999444</v>
          </cell>
          <cell r="Q1727">
            <v>1</v>
          </cell>
          <cell r="R1727">
            <v>1</v>
          </cell>
          <cell r="S1727">
            <v>1</v>
          </cell>
          <cell r="T1727">
            <v>1</v>
          </cell>
          <cell r="U1727">
            <v>1</v>
          </cell>
          <cell r="V1727">
            <v>1</v>
          </cell>
          <cell r="W1727">
            <v>1</v>
          </cell>
          <cell r="X1727">
            <v>1</v>
          </cell>
          <cell r="Y1727">
            <v>1</v>
          </cell>
          <cell r="Z1727">
            <v>1</v>
          </cell>
          <cell r="AA1727">
            <v>1</v>
          </cell>
          <cell r="AB1727">
            <v>1</v>
          </cell>
          <cell r="AC1727">
            <v>1</v>
          </cell>
          <cell r="AD1727">
            <v>1</v>
          </cell>
        </row>
        <row r="1728">
          <cell r="O1728">
            <v>173.48999999999444</v>
          </cell>
          <cell r="P1728">
            <v>173.49999999999443</v>
          </cell>
          <cell r="Q1728">
            <v>1</v>
          </cell>
          <cell r="R1728">
            <v>1</v>
          </cell>
          <cell r="S1728">
            <v>1</v>
          </cell>
          <cell r="T1728">
            <v>1</v>
          </cell>
          <cell r="U1728">
            <v>1</v>
          </cell>
          <cell r="V1728">
            <v>1</v>
          </cell>
          <cell r="W1728">
            <v>1</v>
          </cell>
          <cell r="X1728">
            <v>1</v>
          </cell>
          <cell r="Y1728">
            <v>1</v>
          </cell>
          <cell r="Z1728">
            <v>1</v>
          </cell>
          <cell r="AA1728">
            <v>1</v>
          </cell>
          <cell r="AB1728">
            <v>1</v>
          </cell>
          <cell r="AC1728">
            <v>1</v>
          </cell>
          <cell r="AD1728">
            <v>1</v>
          </cell>
        </row>
        <row r="1729">
          <cell r="O1729">
            <v>173.58999999999443</v>
          </cell>
          <cell r="P1729">
            <v>173.59999999999442</v>
          </cell>
          <cell r="Q1729">
            <v>1</v>
          </cell>
          <cell r="R1729">
            <v>1</v>
          </cell>
          <cell r="S1729">
            <v>1</v>
          </cell>
          <cell r="T1729">
            <v>1</v>
          </cell>
          <cell r="U1729">
            <v>1</v>
          </cell>
          <cell r="V1729">
            <v>1</v>
          </cell>
          <cell r="W1729">
            <v>1</v>
          </cell>
          <cell r="X1729">
            <v>1</v>
          </cell>
          <cell r="Y1729">
            <v>1</v>
          </cell>
          <cell r="Z1729">
            <v>1</v>
          </cell>
          <cell r="AA1729">
            <v>1</v>
          </cell>
          <cell r="AB1729">
            <v>1</v>
          </cell>
          <cell r="AC1729">
            <v>1</v>
          </cell>
          <cell r="AD1729">
            <v>1</v>
          </cell>
        </row>
        <row r="1730">
          <cell r="O1730">
            <v>173.68999999999443</v>
          </cell>
          <cell r="P1730">
            <v>173.69999999999442</v>
          </cell>
          <cell r="Q1730">
            <v>1</v>
          </cell>
          <cell r="R1730">
            <v>1</v>
          </cell>
          <cell r="S1730">
            <v>1</v>
          </cell>
          <cell r="T1730">
            <v>1</v>
          </cell>
          <cell r="U1730">
            <v>1</v>
          </cell>
          <cell r="V1730">
            <v>1</v>
          </cell>
          <cell r="W1730">
            <v>1</v>
          </cell>
          <cell r="X1730">
            <v>1</v>
          </cell>
          <cell r="Y1730">
            <v>1</v>
          </cell>
          <cell r="Z1730">
            <v>1</v>
          </cell>
          <cell r="AA1730">
            <v>1</v>
          </cell>
          <cell r="AB1730">
            <v>1</v>
          </cell>
          <cell r="AC1730">
            <v>1</v>
          </cell>
          <cell r="AD1730">
            <v>1</v>
          </cell>
        </row>
        <row r="1731">
          <cell r="O1731">
            <v>173.78999999999442</v>
          </cell>
          <cell r="P1731">
            <v>173.79999999999441</v>
          </cell>
          <cell r="Q1731">
            <v>1</v>
          </cell>
          <cell r="R1731">
            <v>1</v>
          </cell>
          <cell r="S1731">
            <v>1</v>
          </cell>
          <cell r="T1731">
            <v>1</v>
          </cell>
          <cell r="U1731">
            <v>1</v>
          </cell>
          <cell r="V1731">
            <v>1</v>
          </cell>
          <cell r="W1731">
            <v>1</v>
          </cell>
          <cell r="X1731">
            <v>1</v>
          </cell>
          <cell r="Y1731">
            <v>1</v>
          </cell>
          <cell r="Z1731">
            <v>1</v>
          </cell>
          <cell r="AA1731">
            <v>1</v>
          </cell>
          <cell r="AB1731">
            <v>1</v>
          </cell>
          <cell r="AC1731">
            <v>1</v>
          </cell>
          <cell r="AD1731">
            <v>1</v>
          </cell>
        </row>
        <row r="1732">
          <cell r="O1732">
            <v>173.88999999999442</v>
          </cell>
          <cell r="P1732">
            <v>173.89999999999441</v>
          </cell>
          <cell r="Q1732">
            <v>1</v>
          </cell>
          <cell r="R1732">
            <v>1</v>
          </cell>
          <cell r="S1732">
            <v>1</v>
          </cell>
          <cell r="T1732">
            <v>1</v>
          </cell>
          <cell r="U1732">
            <v>1</v>
          </cell>
          <cell r="V1732">
            <v>1</v>
          </cell>
          <cell r="W1732">
            <v>1</v>
          </cell>
          <cell r="X1732">
            <v>1</v>
          </cell>
          <cell r="Y1732">
            <v>1</v>
          </cell>
          <cell r="Z1732">
            <v>1</v>
          </cell>
          <cell r="AA1732">
            <v>1</v>
          </cell>
          <cell r="AB1732">
            <v>1</v>
          </cell>
          <cell r="AC1732">
            <v>1</v>
          </cell>
          <cell r="AD1732">
            <v>1</v>
          </cell>
        </row>
        <row r="1733">
          <cell r="O1733">
            <v>173.98999999999441</v>
          </cell>
          <cell r="P1733">
            <v>173.9999999999944</v>
          </cell>
          <cell r="Q1733">
            <v>1</v>
          </cell>
          <cell r="R1733">
            <v>1</v>
          </cell>
          <cell r="S1733">
            <v>1</v>
          </cell>
          <cell r="T1733">
            <v>1</v>
          </cell>
          <cell r="U1733">
            <v>1</v>
          </cell>
          <cell r="V1733">
            <v>1</v>
          </cell>
          <cell r="W1733">
            <v>1</v>
          </cell>
          <cell r="X1733">
            <v>1</v>
          </cell>
          <cell r="Y1733">
            <v>1</v>
          </cell>
          <cell r="Z1733">
            <v>1</v>
          </cell>
          <cell r="AA1733">
            <v>1</v>
          </cell>
          <cell r="AB1733">
            <v>1</v>
          </cell>
          <cell r="AC1733">
            <v>1</v>
          </cell>
          <cell r="AD1733">
            <v>1</v>
          </cell>
        </row>
        <row r="1734">
          <cell r="O1734">
            <v>174.0899999999944</v>
          </cell>
          <cell r="P1734">
            <v>174.0999999999944</v>
          </cell>
          <cell r="Q1734">
            <v>1</v>
          </cell>
          <cell r="R1734">
            <v>1</v>
          </cell>
          <cell r="S1734">
            <v>1</v>
          </cell>
          <cell r="T1734">
            <v>1</v>
          </cell>
          <cell r="U1734">
            <v>1</v>
          </cell>
          <cell r="V1734">
            <v>1</v>
          </cell>
          <cell r="W1734">
            <v>1</v>
          </cell>
          <cell r="X1734">
            <v>1</v>
          </cell>
          <cell r="Y1734">
            <v>1</v>
          </cell>
          <cell r="Z1734">
            <v>1</v>
          </cell>
          <cell r="AA1734">
            <v>1</v>
          </cell>
          <cell r="AB1734">
            <v>1</v>
          </cell>
          <cell r="AC1734">
            <v>1</v>
          </cell>
          <cell r="AD1734">
            <v>1</v>
          </cell>
        </row>
        <row r="1735">
          <cell r="O1735">
            <v>174.1899999999944</v>
          </cell>
          <cell r="P1735">
            <v>174.19999999999439</v>
          </cell>
          <cell r="Q1735">
            <v>1</v>
          </cell>
          <cell r="R1735">
            <v>1</v>
          </cell>
          <cell r="S1735">
            <v>1</v>
          </cell>
          <cell r="T1735">
            <v>1</v>
          </cell>
          <cell r="U1735">
            <v>1</v>
          </cell>
          <cell r="V1735">
            <v>1</v>
          </cell>
          <cell r="W1735">
            <v>1</v>
          </cell>
          <cell r="X1735">
            <v>1</v>
          </cell>
          <cell r="Y1735">
            <v>1</v>
          </cell>
          <cell r="Z1735">
            <v>1</v>
          </cell>
          <cell r="AA1735">
            <v>1</v>
          </cell>
          <cell r="AB1735">
            <v>1</v>
          </cell>
          <cell r="AC1735">
            <v>1</v>
          </cell>
          <cell r="AD1735">
            <v>1</v>
          </cell>
        </row>
        <row r="1736">
          <cell r="O1736">
            <v>174.28999999999439</v>
          </cell>
          <cell r="P1736">
            <v>174.29999999999438</v>
          </cell>
          <cell r="Q1736">
            <v>1</v>
          </cell>
          <cell r="R1736">
            <v>1</v>
          </cell>
          <cell r="S1736">
            <v>1</v>
          </cell>
          <cell r="T1736">
            <v>1</v>
          </cell>
          <cell r="U1736">
            <v>1</v>
          </cell>
          <cell r="V1736">
            <v>1</v>
          </cell>
          <cell r="W1736">
            <v>1</v>
          </cell>
          <cell r="X1736">
            <v>1</v>
          </cell>
          <cell r="Y1736">
            <v>1</v>
          </cell>
          <cell r="Z1736">
            <v>1</v>
          </cell>
          <cell r="AA1736">
            <v>1</v>
          </cell>
          <cell r="AB1736">
            <v>1</v>
          </cell>
          <cell r="AC1736">
            <v>1</v>
          </cell>
          <cell r="AD1736">
            <v>1</v>
          </cell>
        </row>
        <row r="1737">
          <cell r="O1737">
            <v>174.38999999999439</v>
          </cell>
          <cell r="P1737">
            <v>174.39999999999438</v>
          </cell>
          <cell r="Q1737">
            <v>1</v>
          </cell>
          <cell r="R1737">
            <v>1</v>
          </cell>
          <cell r="S1737">
            <v>1</v>
          </cell>
          <cell r="T1737">
            <v>1</v>
          </cell>
          <cell r="U1737">
            <v>1</v>
          </cell>
          <cell r="V1737">
            <v>1</v>
          </cell>
          <cell r="W1737">
            <v>1</v>
          </cell>
          <cell r="X1737">
            <v>1</v>
          </cell>
          <cell r="Y1737">
            <v>1</v>
          </cell>
          <cell r="Z1737">
            <v>1</v>
          </cell>
          <cell r="AA1737">
            <v>1</v>
          </cell>
          <cell r="AB1737">
            <v>1</v>
          </cell>
          <cell r="AC1737">
            <v>1</v>
          </cell>
          <cell r="AD1737">
            <v>1</v>
          </cell>
        </row>
        <row r="1738">
          <cell r="O1738">
            <v>174.48999999999438</v>
          </cell>
          <cell r="P1738">
            <v>174.49999999999437</v>
          </cell>
          <cell r="Q1738">
            <v>1</v>
          </cell>
          <cell r="R1738">
            <v>1</v>
          </cell>
          <cell r="S1738">
            <v>1</v>
          </cell>
          <cell r="T1738">
            <v>1</v>
          </cell>
          <cell r="U1738">
            <v>1</v>
          </cell>
          <cell r="V1738">
            <v>1</v>
          </cell>
          <cell r="W1738">
            <v>1</v>
          </cell>
          <cell r="X1738">
            <v>1</v>
          </cell>
          <cell r="Y1738">
            <v>1</v>
          </cell>
          <cell r="Z1738">
            <v>1</v>
          </cell>
          <cell r="AA1738">
            <v>1</v>
          </cell>
          <cell r="AB1738">
            <v>1</v>
          </cell>
          <cell r="AC1738">
            <v>1</v>
          </cell>
          <cell r="AD1738">
            <v>1</v>
          </cell>
        </row>
        <row r="1739">
          <cell r="O1739">
            <v>174.58999999999438</v>
          </cell>
          <cell r="P1739">
            <v>174.59999999999437</v>
          </cell>
          <cell r="Q1739">
            <v>1</v>
          </cell>
          <cell r="R1739">
            <v>1</v>
          </cell>
          <cell r="S1739">
            <v>1</v>
          </cell>
          <cell r="T1739">
            <v>1</v>
          </cell>
          <cell r="U1739">
            <v>1</v>
          </cell>
          <cell r="V1739">
            <v>1</v>
          </cell>
          <cell r="W1739">
            <v>1</v>
          </cell>
          <cell r="X1739">
            <v>1</v>
          </cell>
          <cell r="Y1739">
            <v>1</v>
          </cell>
          <cell r="Z1739">
            <v>1</v>
          </cell>
          <cell r="AA1739">
            <v>1</v>
          </cell>
          <cell r="AB1739">
            <v>1</v>
          </cell>
          <cell r="AC1739">
            <v>1</v>
          </cell>
          <cell r="AD1739">
            <v>1</v>
          </cell>
        </row>
        <row r="1740">
          <cell r="O1740">
            <v>174.68999999999437</v>
          </cell>
          <cell r="P1740">
            <v>174.69999999999436</v>
          </cell>
          <cell r="Q1740">
            <v>1</v>
          </cell>
          <cell r="R1740">
            <v>1</v>
          </cell>
          <cell r="S1740">
            <v>1</v>
          </cell>
          <cell r="T1740">
            <v>1</v>
          </cell>
          <cell r="U1740">
            <v>1</v>
          </cell>
          <cell r="V1740">
            <v>1</v>
          </cell>
          <cell r="W1740">
            <v>1</v>
          </cell>
          <cell r="X1740">
            <v>1</v>
          </cell>
          <cell r="Y1740">
            <v>1</v>
          </cell>
          <cell r="Z1740">
            <v>1</v>
          </cell>
          <cell r="AA1740">
            <v>1</v>
          </cell>
          <cell r="AB1740">
            <v>1</v>
          </cell>
          <cell r="AC1740">
            <v>1</v>
          </cell>
          <cell r="AD1740">
            <v>1</v>
          </cell>
        </row>
        <row r="1741">
          <cell r="O1741">
            <v>174.78999999999436</v>
          </cell>
          <cell r="P1741">
            <v>174.79999999999436</v>
          </cell>
          <cell r="Q1741">
            <v>1</v>
          </cell>
          <cell r="R1741">
            <v>1</v>
          </cell>
          <cell r="S1741">
            <v>1</v>
          </cell>
          <cell r="T1741">
            <v>1</v>
          </cell>
          <cell r="U1741">
            <v>1</v>
          </cell>
          <cell r="V1741">
            <v>1</v>
          </cell>
          <cell r="W1741">
            <v>1</v>
          </cell>
          <cell r="X1741">
            <v>1</v>
          </cell>
          <cell r="Y1741">
            <v>1</v>
          </cell>
          <cell r="Z1741">
            <v>1</v>
          </cell>
          <cell r="AA1741">
            <v>1</v>
          </cell>
          <cell r="AB1741">
            <v>1</v>
          </cell>
          <cell r="AC1741">
            <v>1</v>
          </cell>
          <cell r="AD1741">
            <v>1</v>
          </cell>
        </row>
        <row r="1742">
          <cell r="O1742">
            <v>174.88999999999436</v>
          </cell>
          <cell r="P1742">
            <v>174.89999999999435</v>
          </cell>
          <cell r="Q1742">
            <v>1</v>
          </cell>
          <cell r="R1742">
            <v>1</v>
          </cell>
          <cell r="S1742">
            <v>1</v>
          </cell>
          <cell r="T1742">
            <v>1</v>
          </cell>
          <cell r="U1742">
            <v>1</v>
          </cell>
          <cell r="V1742">
            <v>1</v>
          </cell>
          <cell r="W1742">
            <v>1</v>
          </cell>
          <cell r="X1742">
            <v>1</v>
          </cell>
          <cell r="Y1742">
            <v>1</v>
          </cell>
          <cell r="Z1742">
            <v>1</v>
          </cell>
          <cell r="AA1742">
            <v>1</v>
          </cell>
          <cell r="AB1742">
            <v>1</v>
          </cell>
          <cell r="AC1742">
            <v>1</v>
          </cell>
          <cell r="AD1742">
            <v>1</v>
          </cell>
        </row>
        <row r="1743">
          <cell r="O1743">
            <v>174.98999999999435</v>
          </cell>
          <cell r="P1743">
            <v>174.99999999999434</v>
          </cell>
          <cell r="Q1743">
            <v>1</v>
          </cell>
          <cell r="R1743">
            <v>1</v>
          </cell>
          <cell r="S1743">
            <v>1</v>
          </cell>
          <cell r="T1743">
            <v>1</v>
          </cell>
          <cell r="U1743">
            <v>1</v>
          </cell>
          <cell r="V1743">
            <v>1</v>
          </cell>
          <cell r="W1743">
            <v>1</v>
          </cell>
          <cell r="X1743">
            <v>1</v>
          </cell>
          <cell r="Y1743">
            <v>1</v>
          </cell>
          <cell r="Z1743">
            <v>1</v>
          </cell>
          <cell r="AA1743">
            <v>1</v>
          </cell>
          <cell r="AB1743">
            <v>1</v>
          </cell>
          <cell r="AC1743">
            <v>1</v>
          </cell>
          <cell r="AD1743">
            <v>1</v>
          </cell>
        </row>
        <row r="1744">
          <cell r="O1744">
            <v>175.08999999999435</v>
          </cell>
          <cell r="P1744">
            <v>175.09999999999434</v>
          </cell>
          <cell r="Q1744">
            <v>1</v>
          </cell>
          <cell r="R1744">
            <v>1</v>
          </cell>
          <cell r="S1744">
            <v>1</v>
          </cell>
          <cell r="T1744">
            <v>1</v>
          </cell>
          <cell r="U1744">
            <v>1</v>
          </cell>
          <cell r="V1744">
            <v>1</v>
          </cell>
          <cell r="W1744">
            <v>1</v>
          </cell>
          <cell r="X1744">
            <v>1</v>
          </cell>
          <cell r="Y1744">
            <v>1</v>
          </cell>
          <cell r="Z1744">
            <v>1</v>
          </cell>
          <cell r="AA1744">
            <v>1</v>
          </cell>
          <cell r="AB1744">
            <v>1</v>
          </cell>
          <cell r="AC1744">
            <v>1</v>
          </cell>
          <cell r="AD1744">
            <v>1</v>
          </cell>
        </row>
        <row r="1745">
          <cell r="O1745">
            <v>175.18999999999434</v>
          </cell>
          <cell r="P1745">
            <v>175.19999999999433</v>
          </cell>
          <cell r="Q1745">
            <v>1</v>
          </cell>
          <cell r="R1745">
            <v>1</v>
          </cell>
          <cell r="S1745">
            <v>1</v>
          </cell>
          <cell r="T1745">
            <v>1</v>
          </cell>
          <cell r="U1745">
            <v>1</v>
          </cell>
          <cell r="V1745">
            <v>1</v>
          </cell>
          <cell r="W1745">
            <v>1</v>
          </cell>
          <cell r="X1745">
            <v>1</v>
          </cell>
          <cell r="Y1745">
            <v>1</v>
          </cell>
          <cell r="Z1745">
            <v>1</v>
          </cell>
          <cell r="AA1745">
            <v>1</v>
          </cell>
          <cell r="AB1745">
            <v>1</v>
          </cell>
          <cell r="AC1745">
            <v>1</v>
          </cell>
          <cell r="AD1745">
            <v>1</v>
          </cell>
        </row>
        <row r="1746">
          <cell r="O1746">
            <v>175.28999999999434</v>
          </cell>
          <cell r="P1746">
            <v>175.29999999999433</v>
          </cell>
          <cell r="Q1746">
            <v>1</v>
          </cell>
          <cell r="R1746">
            <v>1</v>
          </cell>
          <cell r="S1746">
            <v>1</v>
          </cell>
          <cell r="T1746">
            <v>1</v>
          </cell>
          <cell r="U1746">
            <v>1</v>
          </cell>
          <cell r="V1746">
            <v>1</v>
          </cell>
          <cell r="W1746">
            <v>1</v>
          </cell>
          <cell r="X1746">
            <v>1</v>
          </cell>
          <cell r="Y1746">
            <v>1</v>
          </cell>
          <cell r="Z1746">
            <v>1</v>
          </cell>
          <cell r="AA1746">
            <v>1</v>
          </cell>
          <cell r="AB1746">
            <v>1</v>
          </cell>
          <cell r="AC1746">
            <v>1</v>
          </cell>
          <cell r="AD1746">
            <v>1</v>
          </cell>
        </row>
        <row r="1747">
          <cell r="O1747">
            <v>175.38999999999433</v>
          </cell>
          <cell r="P1747">
            <v>175.39999999999432</v>
          </cell>
          <cell r="Q1747">
            <v>1</v>
          </cell>
          <cell r="R1747">
            <v>1</v>
          </cell>
          <cell r="S1747">
            <v>1</v>
          </cell>
          <cell r="T1747">
            <v>1</v>
          </cell>
          <cell r="U1747">
            <v>1</v>
          </cell>
          <cell r="V1747">
            <v>1</v>
          </cell>
          <cell r="W1747">
            <v>1</v>
          </cell>
          <cell r="X1747">
            <v>1</v>
          </cell>
          <cell r="Y1747">
            <v>1</v>
          </cell>
          <cell r="Z1747">
            <v>1</v>
          </cell>
          <cell r="AA1747">
            <v>1</v>
          </cell>
          <cell r="AB1747">
            <v>1</v>
          </cell>
          <cell r="AC1747">
            <v>1</v>
          </cell>
          <cell r="AD1747">
            <v>1</v>
          </cell>
        </row>
        <row r="1748">
          <cell r="O1748">
            <v>175.48999999999432</v>
          </cell>
          <cell r="P1748">
            <v>175.49999999999432</v>
          </cell>
          <cell r="Q1748">
            <v>1</v>
          </cell>
          <cell r="R1748">
            <v>1</v>
          </cell>
          <cell r="S1748">
            <v>1</v>
          </cell>
          <cell r="T1748">
            <v>1</v>
          </cell>
          <cell r="U1748">
            <v>1</v>
          </cell>
          <cell r="V1748">
            <v>1</v>
          </cell>
          <cell r="W1748">
            <v>1</v>
          </cell>
          <cell r="X1748">
            <v>1</v>
          </cell>
          <cell r="Y1748">
            <v>1</v>
          </cell>
          <cell r="Z1748">
            <v>1</v>
          </cell>
          <cell r="AA1748">
            <v>1</v>
          </cell>
          <cell r="AB1748">
            <v>1</v>
          </cell>
          <cell r="AC1748">
            <v>1</v>
          </cell>
          <cell r="AD1748">
            <v>1</v>
          </cell>
        </row>
        <row r="1749">
          <cell r="O1749">
            <v>175.58999999999432</v>
          </cell>
          <cell r="P1749">
            <v>175.59999999999431</v>
          </cell>
          <cell r="Q1749">
            <v>1</v>
          </cell>
          <cell r="R1749">
            <v>1</v>
          </cell>
          <cell r="S1749">
            <v>1</v>
          </cell>
          <cell r="T1749">
            <v>1</v>
          </cell>
          <cell r="U1749">
            <v>1</v>
          </cell>
          <cell r="V1749">
            <v>1</v>
          </cell>
          <cell r="W1749">
            <v>1</v>
          </cell>
          <cell r="X1749">
            <v>1</v>
          </cell>
          <cell r="Y1749">
            <v>1</v>
          </cell>
          <cell r="Z1749">
            <v>1</v>
          </cell>
          <cell r="AA1749">
            <v>1</v>
          </cell>
          <cell r="AB1749">
            <v>1</v>
          </cell>
          <cell r="AC1749">
            <v>1</v>
          </cell>
          <cell r="AD1749">
            <v>1</v>
          </cell>
        </row>
        <row r="1750">
          <cell r="O1750">
            <v>175.68999999999431</v>
          </cell>
          <cell r="P1750">
            <v>175.6999999999943</v>
          </cell>
          <cell r="Q1750">
            <v>1</v>
          </cell>
          <cell r="R1750">
            <v>1</v>
          </cell>
          <cell r="S1750">
            <v>1</v>
          </cell>
          <cell r="T1750">
            <v>1</v>
          </cell>
          <cell r="U1750">
            <v>1</v>
          </cell>
          <cell r="V1750">
            <v>1</v>
          </cell>
          <cell r="W1750">
            <v>1</v>
          </cell>
          <cell r="X1750">
            <v>1</v>
          </cell>
          <cell r="Y1750">
            <v>1</v>
          </cell>
          <cell r="Z1750">
            <v>1</v>
          </cell>
          <cell r="AA1750">
            <v>1</v>
          </cell>
          <cell r="AB1750">
            <v>1</v>
          </cell>
          <cell r="AC1750">
            <v>1</v>
          </cell>
          <cell r="AD1750">
            <v>1</v>
          </cell>
        </row>
        <row r="1751">
          <cell r="O1751">
            <v>175.78999999999431</v>
          </cell>
          <cell r="P1751">
            <v>175.7999999999943</v>
          </cell>
          <cell r="Q1751">
            <v>1</v>
          </cell>
          <cell r="R1751">
            <v>1</v>
          </cell>
          <cell r="S1751">
            <v>1</v>
          </cell>
          <cell r="T1751">
            <v>1</v>
          </cell>
          <cell r="U1751">
            <v>1</v>
          </cell>
          <cell r="V1751">
            <v>1</v>
          </cell>
          <cell r="W1751">
            <v>1</v>
          </cell>
          <cell r="X1751">
            <v>1</v>
          </cell>
          <cell r="Y1751">
            <v>1</v>
          </cell>
          <cell r="Z1751">
            <v>1</v>
          </cell>
          <cell r="AA1751">
            <v>1</v>
          </cell>
          <cell r="AB1751">
            <v>1</v>
          </cell>
          <cell r="AC1751">
            <v>1</v>
          </cell>
          <cell r="AD1751">
            <v>1</v>
          </cell>
        </row>
        <row r="1752">
          <cell r="O1752">
            <v>175.8899999999943</v>
          </cell>
          <cell r="P1752">
            <v>175.89999999999429</v>
          </cell>
          <cell r="Q1752">
            <v>1</v>
          </cell>
          <cell r="R1752">
            <v>1</v>
          </cell>
          <cell r="S1752">
            <v>1</v>
          </cell>
          <cell r="T1752">
            <v>1</v>
          </cell>
          <cell r="U1752">
            <v>1</v>
          </cell>
          <cell r="V1752">
            <v>1</v>
          </cell>
          <cell r="W1752">
            <v>1</v>
          </cell>
          <cell r="X1752">
            <v>1</v>
          </cell>
          <cell r="Y1752">
            <v>1</v>
          </cell>
          <cell r="Z1752">
            <v>1</v>
          </cell>
          <cell r="AA1752">
            <v>1</v>
          </cell>
          <cell r="AB1752">
            <v>1</v>
          </cell>
          <cell r="AC1752">
            <v>1</v>
          </cell>
          <cell r="AD1752">
            <v>1</v>
          </cell>
        </row>
        <row r="1753">
          <cell r="O1753">
            <v>175.9899999999943</v>
          </cell>
          <cell r="P1753">
            <v>175.99999999999429</v>
          </cell>
          <cell r="Q1753">
            <v>1</v>
          </cell>
          <cell r="R1753">
            <v>1</v>
          </cell>
          <cell r="S1753">
            <v>1</v>
          </cell>
          <cell r="T1753">
            <v>1</v>
          </cell>
          <cell r="U1753">
            <v>1</v>
          </cell>
          <cell r="V1753">
            <v>1</v>
          </cell>
          <cell r="W1753">
            <v>1</v>
          </cell>
          <cell r="X1753">
            <v>1</v>
          </cell>
          <cell r="Y1753">
            <v>1</v>
          </cell>
          <cell r="Z1753">
            <v>1</v>
          </cell>
          <cell r="AA1753">
            <v>1</v>
          </cell>
          <cell r="AB1753">
            <v>1</v>
          </cell>
          <cell r="AC1753">
            <v>1</v>
          </cell>
          <cell r="AD1753">
            <v>1</v>
          </cell>
        </row>
        <row r="1754">
          <cell r="O1754">
            <v>176.08999999999429</v>
          </cell>
          <cell r="P1754">
            <v>176.09999999999428</v>
          </cell>
          <cell r="Q1754">
            <v>1</v>
          </cell>
          <cell r="R1754">
            <v>1</v>
          </cell>
          <cell r="S1754">
            <v>1</v>
          </cell>
          <cell r="T1754">
            <v>1.0001</v>
          </cell>
          <cell r="U1754">
            <v>1</v>
          </cell>
          <cell r="V1754">
            <v>1</v>
          </cell>
          <cell r="W1754">
            <v>1</v>
          </cell>
          <cell r="X1754">
            <v>1</v>
          </cell>
          <cell r="Y1754">
            <v>1</v>
          </cell>
          <cell r="Z1754">
            <v>1</v>
          </cell>
          <cell r="AA1754">
            <v>1</v>
          </cell>
          <cell r="AB1754">
            <v>1</v>
          </cell>
          <cell r="AC1754">
            <v>1</v>
          </cell>
          <cell r="AD1754">
            <v>1</v>
          </cell>
        </row>
        <row r="1755">
          <cell r="O1755">
            <v>176.18999999999428</v>
          </cell>
          <cell r="P1755">
            <v>176.19999999999428</v>
          </cell>
          <cell r="Q1755">
            <v>1</v>
          </cell>
          <cell r="R1755">
            <v>1</v>
          </cell>
          <cell r="S1755">
            <v>1</v>
          </cell>
          <cell r="T1755">
            <v>1.0001</v>
          </cell>
          <cell r="U1755">
            <v>1</v>
          </cell>
          <cell r="V1755">
            <v>1</v>
          </cell>
          <cell r="W1755">
            <v>1</v>
          </cell>
          <cell r="X1755">
            <v>1</v>
          </cell>
          <cell r="Y1755">
            <v>1</v>
          </cell>
          <cell r="Z1755">
            <v>1</v>
          </cell>
          <cell r="AA1755">
            <v>1</v>
          </cell>
          <cell r="AB1755">
            <v>1</v>
          </cell>
          <cell r="AC1755">
            <v>1</v>
          </cell>
          <cell r="AD1755">
            <v>1</v>
          </cell>
        </row>
        <row r="1756">
          <cell r="O1756">
            <v>176.28999999999428</v>
          </cell>
          <cell r="P1756">
            <v>176.29999999999427</v>
          </cell>
          <cell r="Q1756">
            <v>1</v>
          </cell>
          <cell r="R1756">
            <v>1</v>
          </cell>
          <cell r="S1756">
            <v>1</v>
          </cell>
          <cell r="T1756">
            <v>1.0001</v>
          </cell>
          <cell r="U1756">
            <v>1</v>
          </cell>
          <cell r="V1756">
            <v>1</v>
          </cell>
          <cell r="W1756">
            <v>1</v>
          </cell>
          <cell r="X1756">
            <v>1</v>
          </cell>
          <cell r="Y1756">
            <v>1</v>
          </cell>
          <cell r="Z1756">
            <v>1</v>
          </cell>
          <cell r="AA1756">
            <v>1</v>
          </cell>
          <cell r="AB1756">
            <v>1</v>
          </cell>
          <cell r="AC1756">
            <v>1</v>
          </cell>
          <cell r="AD1756">
            <v>1</v>
          </cell>
        </row>
        <row r="1757">
          <cell r="O1757">
            <v>176.38999999999427</v>
          </cell>
          <cell r="P1757">
            <v>176.39999999999426</v>
          </cell>
          <cell r="Q1757">
            <v>1</v>
          </cell>
          <cell r="R1757">
            <v>1</v>
          </cell>
          <cell r="S1757">
            <v>1</v>
          </cell>
          <cell r="T1757">
            <v>1.0001</v>
          </cell>
          <cell r="U1757">
            <v>1</v>
          </cell>
          <cell r="V1757">
            <v>1</v>
          </cell>
          <cell r="W1757">
            <v>1</v>
          </cell>
          <cell r="X1757">
            <v>1</v>
          </cell>
          <cell r="Y1757">
            <v>1</v>
          </cell>
          <cell r="Z1757">
            <v>1</v>
          </cell>
          <cell r="AA1757">
            <v>1</v>
          </cell>
          <cell r="AB1757">
            <v>1</v>
          </cell>
          <cell r="AC1757">
            <v>1</v>
          </cell>
          <cell r="AD1757">
            <v>1</v>
          </cell>
        </row>
        <row r="1758">
          <cell r="O1758">
            <v>176.48999999999427</v>
          </cell>
          <cell r="P1758">
            <v>176.49999999999426</v>
          </cell>
          <cell r="Q1758">
            <v>1</v>
          </cell>
          <cell r="R1758">
            <v>1</v>
          </cell>
          <cell r="S1758">
            <v>1</v>
          </cell>
          <cell r="T1758">
            <v>1.0001</v>
          </cell>
          <cell r="U1758">
            <v>1</v>
          </cell>
          <cell r="V1758">
            <v>1</v>
          </cell>
          <cell r="W1758">
            <v>1</v>
          </cell>
          <cell r="X1758">
            <v>1</v>
          </cell>
          <cell r="Y1758">
            <v>1</v>
          </cell>
          <cell r="Z1758">
            <v>1</v>
          </cell>
          <cell r="AA1758">
            <v>1</v>
          </cell>
          <cell r="AB1758">
            <v>1</v>
          </cell>
          <cell r="AC1758">
            <v>1</v>
          </cell>
          <cell r="AD1758">
            <v>1</v>
          </cell>
        </row>
        <row r="1759">
          <cell r="O1759">
            <v>176.58999999999426</v>
          </cell>
          <cell r="P1759">
            <v>176.59999999999425</v>
          </cell>
          <cell r="Q1759">
            <v>1</v>
          </cell>
          <cell r="R1759">
            <v>1</v>
          </cell>
          <cell r="S1759">
            <v>1</v>
          </cell>
          <cell r="T1759">
            <v>1.0001</v>
          </cell>
          <cell r="U1759">
            <v>1</v>
          </cell>
          <cell r="V1759">
            <v>1</v>
          </cell>
          <cell r="W1759">
            <v>1</v>
          </cell>
          <cell r="X1759">
            <v>1</v>
          </cell>
          <cell r="Y1759">
            <v>1</v>
          </cell>
          <cell r="Z1759">
            <v>1</v>
          </cell>
          <cell r="AA1759">
            <v>1</v>
          </cell>
          <cell r="AB1759">
            <v>1</v>
          </cell>
          <cell r="AC1759">
            <v>1</v>
          </cell>
          <cell r="AD1759">
            <v>1</v>
          </cell>
        </row>
        <row r="1760">
          <cell r="O1760">
            <v>176.68999999999426</v>
          </cell>
          <cell r="P1760">
            <v>176.69999999999425</v>
          </cell>
          <cell r="Q1760">
            <v>1</v>
          </cell>
          <cell r="R1760">
            <v>1</v>
          </cell>
          <cell r="S1760">
            <v>1</v>
          </cell>
          <cell r="T1760">
            <v>1.0001</v>
          </cell>
          <cell r="U1760">
            <v>1</v>
          </cell>
          <cell r="V1760">
            <v>1</v>
          </cell>
          <cell r="W1760">
            <v>1</v>
          </cell>
          <cell r="X1760">
            <v>1</v>
          </cell>
          <cell r="Y1760">
            <v>1</v>
          </cell>
          <cell r="Z1760">
            <v>1</v>
          </cell>
          <cell r="AA1760">
            <v>1</v>
          </cell>
          <cell r="AB1760">
            <v>1</v>
          </cell>
          <cell r="AC1760">
            <v>1</v>
          </cell>
          <cell r="AD1760">
            <v>1</v>
          </cell>
        </row>
        <row r="1761">
          <cell r="O1761">
            <v>176.78999999999425</v>
          </cell>
          <cell r="P1761">
            <v>176.79999999999424</v>
          </cell>
          <cell r="Q1761">
            <v>1</v>
          </cell>
          <cell r="R1761">
            <v>1</v>
          </cell>
          <cell r="S1761">
            <v>1</v>
          </cell>
          <cell r="T1761">
            <v>1.0001</v>
          </cell>
          <cell r="U1761">
            <v>1</v>
          </cell>
          <cell r="V1761">
            <v>1</v>
          </cell>
          <cell r="W1761">
            <v>1</v>
          </cell>
          <cell r="X1761">
            <v>1</v>
          </cell>
          <cell r="Y1761">
            <v>1</v>
          </cell>
          <cell r="Z1761">
            <v>1</v>
          </cell>
          <cell r="AA1761">
            <v>1</v>
          </cell>
          <cell r="AB1761">
            <v>1</v>
          </cell>
          <cell r="AC1761">
            <v>1</v>
          </cell>
          <cell r="AD1761">
            <v>1</v>
          </cell>
        </row>
        <row r="1762">
          <cell r="O1762">
            <v>176.88999999999425</v>
          </cell>
          <cell r="P1762">
            <v>176.89999999999424</v>
          </cell>
          <cell r="Q1762">
            <v>1</v>
          </cell>
          <cell r="R1762">
            <v>1</v>
          </cell>
          <cell r="S1762">
            <v>1</v>
          </cell>
          <cell r="T1762">
            <v>1.0001</v>
          </cell>
          <cell r="U1762">
            <v>1</v>
          </cell>
          <cell r="V1762">
            <v>1</v>
          </cell>
          <cell r="W1762">
            <v>1</v>
          </cell>
          <cell r="X1762">
            <v>1</v>
          </cell>
          <cell r="Y1762">
            <v>1</v>
          </cell>
          <cell r="Z1762">
            <v>1</v>
          </cell>
          <cell r="AA1762">
            <v>1</v>
          </cell>
          <cell r="AB1762">
            <v>1</v>
          </cell>
          <cell r="AC1762">
            <v>1</v>
          </cell>
          <cell r="AD1762">
            <v>1</v>
          </cell>
        </row>
        <row r="1763">
          <cell r="O1763">
            <v>176.98999999999424</v>
          </cell>
          <cell r="P1763">
            <v>176.99999999999423</v>
          </cell>
          <cell r="Q1763">
            <v>1</v>
          </cell>
          <cell r="R1763">
            <v>1</v>
          </cell>
          <cell r="S1763">
            <v>1</v>
          </cell>
          <cell r="T1763">
            <v>1.0001</v>
          </cell>
          <cell r="U1763">
            <v>1</v>
          </cell>
          <cell r="V1763">
            <v>1</v>
          </cell>
          <cell r="W1763">
            <v>1</v>
          </cell>
          <cell r="X1763">
            <v>1</v>
          </cell>
          <cell r="Y1763">
            <v>1</v>
          </cell>
          <cell r="Z1763">
            <v>1</v>
          </cell>
          <cell r="AA1763">
            <v>1</v>
          </cell>
          <cell r="AB1763">
            <v>1</v>
          </cell>
          <cell r="AC1763">
            <v>1</v>
          </cell>
          <cell r="AD1763">
            <v>1</v>
          </cell>
        </row>
        <row r="1764">
          <cell r="O1764">
            <v>177.08999999999423</v>
          </cell>
          <cell r="P1764">
            <v>177.09999999999422</v>
          </cell>
          <cell r="Q1764">
            <v>1</v>
          </cell>
          <cell r="R1764">
            <v>1</v>
          </cell>
          <cell r="S1764">
            <v>1</v>
          </cell>
          <cell r="T1764">
            <v>1.0001</v>
          </cell>
          <cell r="U1764">
            <v>1</v>
          </cell>
          <cell r="V1764">
            <v>1</v>
          </cell>
          <cell r="W1764">
            <v>1</v>
          </cell>
          <cell r="X1764">
            <v>1</v>
          </cell>
          <cell r="Y1764">
            <v>1</v>
          </cell>
          <cell r="Z1764">
            <v>1</v>
          </cell>
          <cell r="AA1764">
            <v>1</v>
          </cell>
          <cell r="AB1764">
            <v>1</v>
          </cell>
          <cell r="AC1764">
            <v>1</v>
          </cell>
          <cell r="AD1764">
            <v>1</v>
          </cell>
        </row>
        <row r="1765">
          <cell r="O1765">
            <v>177.18999999999423</v>
          </cell>
          <cell r="P1765">
            <v>177.19999999999422</v>
          </cell>
          <cell r="Q1765">
            <v>1</v>
          </cell>
          <cell r="R1765">
            <v>1</v>
          </cell>
          <cell r="S1765">
            <v>1</v>
          </cell>
          <cell r="T1765">
            <v>1.0001</v>
          </cell>
          <cell r="U1765">
            <v>1</v>
          </cell>
          <cell r="V1765">
            <v>1</v>
          </cell>
          <cell r="W1765">
            <v>1</v>
          </cell>
          <cell r="X1765">
            <v>1</v>
          </cell>
          <cell r="Y1765">
            <v>1</v>
          </cell>
          <cell r="Z1765">
            <v>1</v>
          </cell>
          <cell r="AA1765">
            <v>1</v>
          </cell>
          <cell r="AB1765">
            <v>1</v>
          </cell>
          <cell r="AC1765">
            <v>1</v>
          </cell>
          <cell r="AD1765">
            <v>1</v>
          </cell>
        </row>
        <row r="1766">
          <cell r="O1766">
            <v>177.28999999999422</v>
          </cell>
          <cell r="P1766">
            <v>177.29999999999421</v>
          </cell>
          <cell r="Q1766">
            <v>1</v>
          </cell>
          <cell r="R1766">
            <v>1</v>
          </cell>
          <cell r="S1766">
            <v>1</v>
          </cell>
          <cell r="T1766">
            <v>1.0001</v>
          </cell>
          <cell r="U1766">
            <v>1</v>
          </cell>
          <cell r="V1766">
            <v>1</v>
          </cell>
          <cell r="W1766">
            <v>1</v>
          </cell>
          <cell r="X1766">
            <v>1</v>
          </cell>
          <cell r="Y1766">
            <v>1</v>
          </cell>
          <cell r="Z1766">
            <v>1</v>
          </cell>
          <cell r="AA1766">
            <v>1</v>
          </cell>
          <cell r="AB1766">
            <v>1</v>
          </cell>
          <cell r="AC1766">
            <v>1</v>
          </cell>
          <cell r="AD1766">
            <v>1</v>
          </cell>
        </row>
        <row r="1767">
          <cell r="O1767">
            <v>177.38999999999422</v>
          </cell>
          <cell r="P1767">
            <v>177.39999999999421</v>
          </cell>
          <cell r="Q1767">
            <v>1</v>
          </cell>
          <cell r="R1767">
            <v>1</v>
          </cell>
          <cell r="S1767">
            <v>1</v>
          </cell>
          <cell r="T1767">
            <v>1.0001</v>
          </cell>
          <cell r="U1767">
            <v>1</v>
          </cell>
          <cell r="V1767">
            <v>1</v>
          </cell>
          <cell r="W1767">
            <v>1</v>
          </cell>
          <cell r="X1767">
            <v>1</v>
          </cell>
          <cell r="Y1767">
            <v>1</v>
          </cell>
          <cell r="Z1767">
            <v>1</v>
          </cell>
          <cell r="AA1767">
            <v>1</v>
          </cell>
          <cell r="AB1767">
            <v>1</v>
          </cell>
          <cell r="AC1767">
            <v>1</v>
          </cell>
          <cell r="AD1767">
            <v>1</v>
          </cell>
        </row>
        <row r="1768">
          <cell r="O1768">
            <v>177.48999999999421</v>
          </cell>
          <cell r="P1768">
            <v>177.4999999999942</v>
          </cell>
          <cell r="Q1768">
            <v>1</v>
          </cell>
          <cell r="R1768">
            <v>1</v>
          </cell>
          <cell r="S1768">
            <v>1</v>
          </cell>
          <cell r="T1768">
            <v>1.0001</v>
          </cell>
          <cell r="U1768">
            <v>1</v>
          </cell>
          <cell r="V1768">
            <v>1</v>
          </cell>
          <cell r="W1768">
            <v>1</v>
          </cell>
          <cell r="X1768">
            <v>1</v>
          </cell>
          <cell r="Y1768">
            <v>1</v>
          </cell>
          <cell r="Z1768">
            <v>1</v>
          </cell>
          <cell r="AA1768">
            <v>1</v>
          </cell>
          <cell r="AB1768">
            <v>1</v>
          </cell>
          <cell r="AC1768">
            <v>1</v>
          </cell>
          <cell r="AD1768">
            <v>1</v>
          </cell>
        </row>
        <row r="1769">
          <cell r="O1769">
            <v>177.58999999999421</v>
          </cell>
          <cell r="P1769">
            <v>177.5999999999942</v>
          </cell>
          <cell r="Q1769">
            <v>1</v>
          </cell>
          <cell r="R1769">
            <v>1</v>
          </cell>
          <cell r="S1769">
            <v>1</v>
          </cell>
          <cell r="T1769">
            <v>1.0001</v>
          </cell>
          <cell r="U1769">
            <v>1</v>
          </cell>
          <cell r="V1769">
            <v>1</v>
          </cell>
          <cell r="W1769">
            <v>1</v>
          </cell>
          <cell r="X1769">
            <v>1</v>
          </cell>
          <cell r="Y1769">
            <v>1</v>
          </cell>
          <cell r="Z1769">
            <v>1</v>
          </cell>
          <cell r="AA1769">
            <v>1</v>
          </cell>
          <cell r="AB1769">
            <v>1</v>
          </cell>
          <cell r="AC1769">
            <v>1</v>
          </cell>
          <cell r="AD1769">
            <v>1</v>
          </cell>
        </row>
        <row r="1770">
          <cell r="O1770">
            <v>177.6899999999942</v>
          </cell>
          <cell r="P1770">
            <v>177.69999999999419</v>
          </cell>
          <cell r="Q1770">
            <v>1</v>
          </cell>
          <cell r="R1770">
            <v>1</v>
          </cell>
          <cell r="S1770">
            <v>1</v>
          </cell>
          <cell r="T1770">
            <v>1.0002</v>
          </cell>
          <cell r="U1770">
            <v>1</v>
          </cell>
          <cell r="V1770">
            <v>1</v>
          </cell>
          <cell r="W1770">
            <v>1</v>
          </cell>
          <cell r="X1770">
            <v>1</v>
          </cell>
          <cell r="Y1770">
            <v>1</v>
          </cell>
          <cell r="Z1770">
            <v>1</v>
          </cell>
          <cell r="AA1770">
            <v>1</v>
          </cell>
          <cell r="AB1770">
            <v>1</v>
          </cell>
          <cell r="AC1770">
            <v>1</v>
          </cell>
          <cell r="AD1770">
            <v>1</v>
          </cell>
        </row>
        <row r="1771">
          <cell r="O1771">
            <v>177.78999999999419</v>
          </cell>
          <cell r="P1771">
            <v>177.79999999999418</v>
          </cell>
          <cell r="Q1771">
            <v>1</v>
          </cell>
          <cell r="R1771">
            <v>1</v>
          </cell>
          <cell r="S1771">
            <v>1</v>
          </cell>
          <cell r="T1771">
            <v>1.0002</v>
          </cell>
          <cell r="U1771">
            <v>1</v>
          </cell>
          <cell r="V1771">
            <v>1</v>
          </cell>
          <cell r="W1771">
            <v>1</v>
          </cell>
          <cell r="X1771">
            <v>1</v>
          </cell>
          <cell r="Y1771">
            <v>1</v>
          </cell>
          <cell r="Z1771">
            <v>1</v>
          </cell>
          <cell r="AA1771">
            <v>1</v>
          </cell>
          <cell r="AB1771">
            <v>1</v>
          </cell>
          <cell r="AC1771">
            <v>1</v>
          </cell>
          <cell r="AD1771">
            <v>1</v>
          </cell>
        </row>
        <row r="1772">
          <cell r="O1772">
            <v>177.88999999999419</v>
          </cell>
          <cell r="P1772">
            <v>177.89999999999418</v>
          </cell>
          <cell r="Q1772">
            <v>1</v>
          </cell>
          <cell r="R1772">
            <v>1</v>
          </cell>
          <cell r="S1772">
            <v>1</v>
          </cell>
          <cell r="T1772">
            <v>1.0002</v>
          </cell>
          <cell r="U1772">
            <v>1</v>
          </cell>
          <cell r="V1772">
            <v>1</v>
          </cell>
          <cell r="W1772">
            <v>1</v>
          </cell>
          <cell r="X1772">
            <v>1</v>
          </cell>
          <cell r="Y1772">
            <v>1</v>
          </cell>
          <cell r="Z1772">
            <v>1</v>
          </cell>
          <cell r="AA1772">
            <v>1</v>
          </cell>
          <cell r="AB1772">
            <v>1</v>
          </cell>
          <cell r="AC1772">
            <v>1</v>
          </cell>
          <cell r="AD1772">
            <v>1</v>
          </cell>
        </row>
        <row r="1773">
          <cell r="O1773">
            <v>177.98999999999418</v>
          </cell>
          <cell r="P1773">
            <v>177.99999999999417</v>
          </cell>
          <cell r="Q1773">
            <v>1</v>
          </cell>
          <cell r="R1773">
            <v>1</v>
          </cell>
          <cell r="S1773">
            <v>1</v>
          </cell>
          <cell r="T1773">
            <v>1.0002</v>
          </cell>
          <cell r="U1773">
            <v>1</v>
          </cell>
          <cell r="V1773">
            <v>1</v>
          </cell>
          <cell r="W1773">
            <v>1</v>
          </cell>
          <cell r="X1773">
            <v>1</v>
          </cell>
          <cell r="Y1773">
            <v>1</v>
          </cell>
          <cell r="Z1773">
            <v>1</v>
          </cell>
          <cell r="AA1773">
            <v>1</v>
          </cell>
          <cell r="AB1773">
            <v>1</v>
          </cell>
          <cell r="AC1773">
            <v>1</v>
          </cell>
          <cell r="AD1773">
            <v>1</v>
          </cell>
        </row>
        <row r="1774">
          <cell r="O1774">
            <v>178.08999999999418</v>
          </cell>
          <cell r="P1774">
            <v>178.09999999999417</v>
          </cell>
          <cell r="Q1774">
            <v>1</v>
          </cell>
          <cell r="R1774">
            <v>1</v>
          </cell>
          <cell r="S1774">
            <v>1</v>
          </cell>
          <cell r="T1774">
            <v>1.0002</v>
          </cell>
          <cell r="U1774">
            <v>1</v>
          </cell>
          <cell r="V1774">
            <v>1</v>
          </cell>
          <cell r="W1774">
            <v>1</v>
          </cell>
          <cell r="X1774">
            <v>1</v>
          </cell>
          <cell r="Y1774">
            <v>1</v>
          </cell>
          <cell r="Z1774">
            <v>1</v>
          </cell>
          <cell r="AA1774">
            <v>1</v>
          </cell>
          <cell r="AB1774">
            <v>1</v>
          </cell>
          <cell r="AC1774">
            <v>1</v>
          </cell>
          <cell r="AD1774">
            <v>1</v>
          </cell>
        </row>
        <row r="1775">
          <cell r="O1775">
            <v>178.18999999999417</v>
          </cell>
          <cell r="P1775">
            <v>178.19999999999416</v>
          </cell>
          <cell r="Q1775">
            <v>1</v>
          </cell>
          <cell r="R1775">
            <v>1</v>
          </cell>
          <cell r="S1775">
            <v>1</v>
          </cell>
          <cell r="T1775">
            <v>1.0002</v>
          </cell>
          <cell r="U1775">
            <v>1</v>
          </cell>
          <cell r="V1775">
            <v>1</v>
          </cell>
          <cell r="W1775">
            <v>1</v>
          </cell>
          <cell r="X1775">
            <v>1</v>
          </cell>
          <cell r="Y1775">
            <v>1</v>
          </cell>
          <cell r="Z1775">
            <v>1</v>
          </cell>
          <cell r="AA1775">
            <v>1</v>
          </cell>
          <cell r="AB1775">
            <v>1</v>
          </cell>
          <cell r="AC1775">
            <v>1</v>
          </cell>
          <cell r="AD1775">
            <v>1</v>
          </cell>
        </row>
        <row r="1776">
          <cell r="O1776">
            <v>178.28999999999417</v>
          </cell>
          <cell r="P1776">
            <v>178.29999999999416</v>
          </cell>
          <cell r="Q1776">
            <v>1</v>
          </cell>
          <cell r="R1776">
            <v>1</v>
          </cell>
          <cell r="S1776">
            <v>1</v>
          </cell>
          <cell r="T1776">
            <v>1.0002</v>
          </cell>
          <cell r="U1776">
            <v>1</v>
          </cell>
          <cell r="V1776">
            <v>1</v>
          </cell>
          <cell r="W1776">
            <v>1</v>
          </cell>
          <cell r="X1776">
            <v>1</v>
          </cell>
          <cell r="Y1776">
            <v>1</v>
          </cell>
          <cell r="Z1776">
            <v>1</v>
          </cell>
          <cell r="AA1776">
            <v>1</v>
          </cell>
          <cell r="AB1776">
            <v>1</v>
          </cell>
          <cell r="AC1776">
            <v>1</v>
          </cell>
          <cell r="AD1776">
            <v>1</v>
          </cell>
        </row>
        <row r="1777">
          <cell r="O1777">
            <v>178.38999999999416</v>
          </cell>
          <cell r="P1777">
            <v>178.39999999999415</v>
          </cell>
          <cell r="Q1777">
            <v>1</v>
          </cell>
          <cell r="R1777">
            <v>1</v>
          </cell>
          <cell r="S1777">
            <v>1</v>
          </cell>
          <cell r="T1777">
            <v>1.0002</v>
          </cell>
          <cell r="U1777">
            <v>1</v>
          </cell>
          <cell r="V1777">
            <v>1</v>
          </cell>
          <cell r="W1777">
            <v>1</v>
          </cell>
          <cell r="X1777">
            <v>1</v>
          </cell>
          <cell r="Y1777">
            <v>1</v>
          </cell>
          <cell r="Z1777">
            <v>1</v>
          </cell>
          <cell r="AA1777">
            <v>1</v>
          </cell>
          <cell r="AB1777">
            <v>1</v>
          </cell>
          <cell r="AC1777">
            <v>1</v>
          </cell>
          <cell r="AD1777">
            <v>1</v>
          </cell>
        </row>
        <row r="1778">
          <cell r="O1778">
            <v>178.48999999999415</v>
          </cell>
          <cell r="P1778">
            <v>178.49999999999415</v>
          </cell>
          <cell r="Q1778">
            <v>1</v>
          </cell>
          <cell r="R1778">
            <v>1</v>
          </cell>
          <cell r="S1778">
            <v>1</v>
          </cell>
          <cell r="T1778">
            <v>1.0002</v>
          </cell>
          <cell r="U1778">
            <v>1</v>
          </cell>
          <cell r="V1778">
            <v>1</v>
          </cell>
          <cell r="W1778">
            <v>1</v>
          </cell>
          <cell r="X1778">
            <v>1</v>
          </cell>
          <cell r="Y1778">
            <v>1</v>
          </cell>
          <cell r="Z1778">
            <v>1</v>
          </cell>
          <cell r="AA1778">
            <v>1</v>
          </cell>
          <cell r="AB1778">
            <v>1</v>
          </cell>
          <cell r="AC1778">
            <v>1</v>
          </cell>
          <cell r="AD1778">
            <v>1</v>
          </cell>
        </row>
        <row r="1779">
          <cell r="O1779">
            <v>178.58999999999415</v>
          </cell>
          <cell r="P1779">
            <v>178.59999999999414</v>
          </cell>
          <cell r="Q1779">
            <v>1</v>
          </cell>
          <cell r="R1779">
            <v>1</v>
          </cell>
          <cell r="S1779">
            <v>1</v>
          </cell>
          <cell r="T1779">
            <v>1.0002</v>
          </cell>
          <cell r="U1779">
            <v>1</v>
          </cell>
          <cell r="V1779">
            <v>1</v>
          </cell>
          <cell r="W1779">
            <v>1</v>
          </cell>
          <cell r="X1779">
            <v>1</v>
          </cell>
          <cell r="Y1779">
            <v>1</v>
          </cell>
          <cell r="Z1779">
            <v>1</v>
          </cell>
          <cell r="AA1779">
            <v>1</v>
          </cell>
          <cell r="AB1779">
            <v>1</v>
          </cell>
          <cell r="AC1779">
            <v>1</v>
          </cell>
          <cell r="AD1779">
            <v>1</v>
          </cell>
        </row>
        <row r="1780">
          <cell r="O1780">
            <v>178.68999999999414</v>
          </cell>
          <cell r="P1780">
            <v>178.69999999999413</v>
          </cell>
          <cell r="Q1780">
            <v>1</v>
          </cell>
          <cell r="R1780">
            <v>1</v>
          </cell>
          <cell r="S1780">
            <v>1</v>
          </cell>
          <cell r="T1780">
            <v>1.0002</v>
          </cell>
          <cell r="U1780">
            <v>1</v>
          </cell>
          <cell r="V1780">
            <v>1</v>
          </cell>
          <cell r="W1780">
            <v>1</v>
          </cell>
          <cell r="X1780">
            <v>1</v>
          </cell>
          <cell r="Y1780">
            <v>1</v>
          </cell>
          <cell r="Z1780">
            <v>1</v>
          </cell>
          <cell r="AA1780">
            <v>1</v>
          </cell>
          <cell r="AB1780">
            <v>1</v>
          </cell>
          <cell r="AC1780">
            <v>1</v>
          </cell>
          <cell r="AD1780">
            <v>1</v>
          </cell>
        </row>
        <row r="1781">
          <cell r="O1781">
            <v>178.78999999999414</v>
          </cell>
          <cell r="P1781">
            <v>178.79999999999413</v>
          </cell>
          <cell r="Q1781">
            <v>1</v>
          </cell>
          <cell r="R1781">
            <v>1</v>
          </cell>
          <cell r="S1781">
            <v>1</v>
          </cell>
          <cell r="T1781">
            <v>1.0003</v>
          </cell>
          <cell r="U1781">
            <v>1</v>
          </cell>
          <cell r="V1781">
            <v>1</v>
          </cell>
          <cell r="W1781">
            <v>1</v>
          </cell>
          <cell r="X1781">
            <v>1</v>
          </cell>
          <cell r="Y1781">
            <v>1</v>
          </cell>
          <cell r="Z1781">
            <v>1</v>
          </cell>
          <cell r="AA1781">
            <v>1</v>
          </cell>
          <cell r="AB1781">
            <v>1</v>
          </cell>
          <cell r="AC1781">
            <v>1</v>
          </cell>
          <cell r="AD1781">
            <v>1</v>
          </cell>
        </row>
        <row r="1782">
          <cell r="O1782">
            <v>178.88999999999413</v>
          </cell>
          <cell r="P1782">
            <v>178.89999999999412</v>
          </cell>
          <cell r="Q1782">
            <v>1</v>
          </cell>
          <cell r="R1782">
            <v>1</v>
          </cell>
          <cell r="S1782">
            <v>1</v>
          </cell>
          <cell r="T1782">
            <v>1.0003</v>
          </cell>
          <cell r="U1782">
            <v>1</v>
          </cell>
          <cell r="V1782">
            <v>1</v>
          </cell>
          <cell r="W1782">
            <v>1</v>
          </cell>
          <cell r="X1782">
            <v>1</v>
          </cell>
          <cell r="Y1782">
            <v>1</v>
          </cell>
          <cell r="Z1782">
            <v>1</v>
          </cell>
          <cell r="AA1782">
            <v>1</v>
          </cell>
          <cell r="AB1782">
            <v>1</v>
          </cell>
          <cell r="AC1782">
            <v>1</v>
          </cell>
          <cell r="AD1782">
            <v>1</v>
          </cell>
        </row>
        <row r="1783">
          <cell r="O1783">
            <v>178.98999999999413</v>
          </cell>
          <cell r="P1783">
            <v>178.99999999999412</v>
          </cell>
          <cell r="Q1783">
            <v>1</v>
          </cell>
          <cell r="R1783">
            <v>1</v>
          </cell>
          <cell r="S1783">
            <v>1</v>
          </cell>
          <cell r="T1783">
            <v>1.0003</v>
          </cell>
          <cell r="U1783">
            <v>1</v>
          </cell>
          <cell r="V1783">
            <v>1</v>
          </cell>
          <cell r="W1783">
            <v>1</v>
          </cell>
          <cell r="X1783">
            <v>1</v>
          </cell>
          <cell r="Y1783">
            <v>1</v>
          </cell>
          <cell r="Z1783">
            <v>1</v>
          </cell>
          <cell r="AA1783">
            <v>1</v>
          </cell>
          <cell r="AB1783">
            <v>1</v>
          </cell>
          <cell r="AC1783">
            <v>1</v>
          </cell>
          <cell r="AD1783">
            <v>1</v>
          </cell>
        </row>
        <row r="1784">
          <cell r="O1784">
            <v>179.08999999999412</v>
          </cell>
          <cell r="P1784">
            <v>179.09999999999411</v>
          </cell>
          <cell r="Q1784">
            <v>1</v>
          </cell>
          <cell r="R1784">
            <v>1</v>
          </cell>
          <cell r="S1784">
            <v>1</v>
          </cell>
          <cell r="T1784">
            <v>1.0003</v>
          </cell>
          <cell r="U1784">
            <v>1</v>
          </cell>
          <cell r="V1784">
            <v>1</v>
          </cell>
          <cell r="W1784">
            <v>1</v>
          </cell>
          <cell r="X1784">
            <v>1</v>
          </cell>
          <cell r="Y1784">
            <v>1</v>
          </cell>
          <cell r="Z1784">
            <v>1</v>
          </cell>
          <cell r="AA1784">
            <v>1</v>
          </cell>
          <cell r="AB1784">
            <v>1</v>
          </cell>
          <cell r="AC1784">
            <v>1</v>
          </cell>
          <cell r="AD1784">
            <v>1</v>
          </cell>
        </row>
        <row r="1785">
          <cell r="O1785">
            <v>179.18999999999411</v>
          </cell>
          <cell r="P1785">
            <v>179.19999999999411</v>
          </cell>
          <cell r="Q1785">
            <v>1</v>
          </cell>
          <cell r="R1785">
            <v>1</v>
          </cell>
          <cell r="S1785">
            <v>1</v>
          </cell>
          <cell r="T1785">
            <v>1.0003</v>
          </cell>
          <cell r="U1785">
            <v>1</v>
          </cell>
          <cell r="V1785">
            <v>1</v>
          </cell>
          <cell r="W1785">
            <v>1</v>
          </cell>
          <cell r="X1785">
            <v>1</v>
          </cell>
          <cell r="Y1785">
            <v>1</v>
          </cell>
          <cell r="Z1785">
            <v>1</v>
          </cell>
          <cell r="AA1785">
            <v>1</v>
          </cell>
          <cell r="AB1785">
            <v>1</v>
          </cell>
          <cell r="AC1785">
            <v>1</v>
          </cell>
          <cell r="AD1785">
            <v>1</v>
          </cell>
        </row>
        <row r="1786">
          <cell r="O1786">
            <v>179.28999999999411</v>
          </cell>
          <cell r="P1786">
            <v>179.2999999999941</v>
          </cell>
          <cell r="Q1786">
            <v>1</v>
          </cell>
          <cell r="R1786">
            <v>1</v>
          </cell>
          <cell r="S1786">
            <v>1</v>
          </cell>
          <cell r="T1786">
            <v>1.0003</v>
          </cell>
          <cell r="U1786">
            <v>1</v>
          </cell>
          <cell r="V1786">
            <v>1</v>
          </cell>
          <cell r="W1786">
            <v>1</v>
          </cell>
          <cell r="X1786">
            <v>1</v>
          </cell>
          <cell r="Y1786">
            <v>1</v>
          </cell>
          <cell r="Z1786">
            <v>1</v>
          </cell>
          <cell r="AA1786">
            <v>1</v>
          </cell>
          <cell r="AB1786">
            <v>1</v>
          </cell>
          <cell r="AC1786">
            <v>1</v>
          </cell>
          <cell r="AD1786">
            <v>1</v>
          </cell>
        </row>
        <row r="1787">
          <cell r="O1787">
            <v>179.3899999999941</v>
          </cell>
          <cell r="P1787">
            <v>179.39999999999409</v>
          </cell>
          <cell r="Q1787">
            <v>1</v>
          </cell>
          <cell r="R1787">
            <v>1</v>
          </cell>
          <cell r="S1787">
            <v>1</v>
          </cell>
          <cell r="T1787">
            <v>1.0003</v>
          </cell>
          <cell r="U1787">
            <v>1</v>
          </cell>
          <cell r="V1787">
            <v>1</v>
          </cell>
          <cell r="W1787">
            <v>1</v>
          </cell>
          <cell r="X1787">
            <v>1</v>
          </cell>
          <cell r="Y1787">
            <v>1</v>
          </cell>
          <cell r="Z1787">
            <v>1</v>
          </cell>
          <cell r="AA1787">
            <v>1</v>
          </cell>
          <cell r="AB1787">
            <v>1</v>
          </cell>
          <cell r="AC1787">
            <v>1</v>
          </cell>
          <cell r="AD1787">
            <v>1</v>
          </cell>
        </row>
        <row r="1788">
          <cell r="O1788">
            <v>179.4899999999941</v>
          </cell>
          <cell r="P1788">
            <v>179.49999999999409</v>
          </cell>
          <cell r="Q1788">
            <v>1</v>
          </cell>
          <cell r="R1788">
            <v>1</v>
          </cell>
          <cell r="S1788">
            <v>1</v>
          </cell>
          <cell r="T1788">
            <v>1.0003</v>
          </cell>
          <cell r="U1788">
            <v>1</v>
          </cell>
          <cell r="V1788">
            <v>1</v>
          </cell>
          <cell r="W1788">
            <v>1</v>
          </cell>
          <cell r="X1788">
            <v>1</v>
          </cell>
          <cell r="Y1788">
            <v>1</v>
          </cell>
          <cell r="Z1788">
            <v>1</v>
          </cell>
          <cell r="AA1788">
            <v>1</v>
          </cell>
          <cell r="AB1788">
            <v>1</v>
          </cell>
          <cell r="AC1788">
            <v>1</v>
          </cell>
          <cell r="AD1788">
            <v>1</v>
          </cell>
        </row>
        <row r="1789">
          <cell r="O1789">
            <v>179.58999999999409</v>
          </cell>
          <cell r="P1789">
            <v>179.59999999999408</v>
          </cell>
          <cell r="Q1789">
            <v>1</v>
          </cell>
          <cell r="R1789">
            <v>1</v>
          </cell>
          <cell r="S1789">
            <v>1</v>
          </cell>
          <cell r="T1789">
            <v>1.0003</v>
          </cell>
          <cell r="U1789">
            <v>1</v>
          </cell>
          <cell r="V1789">
            <v>1</v>
          </cell>
          <cell r="W1789">
            <v>1</v>
          </cell>
          <cell r="X1789">
            <v>1</v>
          </cell>
          <cell r="Y1789">
            <v>1</v>
          </cell>
          <cell r="Z1789">
            <v>1</v>
          </cell>
          <cell r="AA1789">
            <v>1</v>
          </cell>
          <cell r="AB1789">
            <v>1</v>
          </cell>
          <cell r="AC1789">
            <v>1</v>
          </cell>
          <cell r="AD1789">
            <v>1</v>
          </cell>
        </row>
        <row r="1790">
          <cell r="O1790">
            <v>179.68999999999409</v>
          </cell>
          <cell r="P1790">
            <v>179.69999999999408</v>
          </cell>
          <cell r="Q1790">
            <v>1</v>
          </cell>
          <cell r="R1790">
            <v>1</v>
          </cell>
          <cell r="S1790">
            <v>1</v>
          </cell>
          <cell r="T1790">
            <v>1.0004</v>
          </cell>
          <cell r="U1790">
            <v>1</v>
          </cell>
          <cell r="V1790">
            <v>1</v>
          </cell>
          <cell r="W1790">
            <v>1</v>
          </cell>
          <cell r="X1790">
            <v>1</v>
          </cell>
          <cell r="Y1790">
            <v>1</v>
          </cell>
          <cell r="Z1790">
            <v>1</v>
          </cell>
          <cell r="AA1790">
            <v>1</v>
          </cell>
          <cell r="AB1790">
            <v>1</v>
          </cell>
          <cell r="AC1790">
            <v>1</v>
          </cell>
          <cell r="AD1790">
            <v>1</v>
          </cell>
        </row>
        <row r="1791">
          <cell r="O1791">
            <v>179.78999999999408</v>
          </cell>
          <cell r="P1791">
            <v>179.79999999999407</v>
          </cell>
          <cell r="Q1791">
            <v>1</v>
          </cell>
          <cell r="R1791">
            <v>1</v>
          </cell>
          <cell r="S1791">
            <v>1</v>
          </cell>
          <cell r="T1791">
            <v>1.0004</v>
          </cell>
          <cell r="U1791">
            <v>1</v>
          </cell>
          <cell r="V1791">
            <v>1</v>
          </cell>
          <cell r="W1791">
            <v>1</v>
          </cell>
          <cell r="X1791">
            <v>1</v>
          </cell>
          <cell r="Y1791">
            <v>1</v>
          </cell>
          <cell r="Z1791">
            <v>1</v>
          </cell>
          <cell r="AA1791">
            <v>1</v>
          </cell>
          <cell r="AB1791">
            <v>1</v>
          </cell>
          <cell r="AC1791">
            <v>1</v>
          </cell>
          <cell r="AD1791">
            <v>1</v>
          </cell>
        </row>
        <row r="1792">
          <cell r="O1792">
            <v>179.88999999999407</v>
          </cell>
          <cell r="P1792">
            <v>179.89999999999407</v>
          </cell>
          <cell r="Q1792">
            <v>1</v>
          </cell>
          <cell r="R1792">
            <v>1</v>
          </cell>
          <cell r="S1792">
            <v>1</v>
          </cell>
          <cell r="T1792">
            <v>1.0004</v>
          </cell>
          <cell r="U1792">
            <v>1</v>
          </cell>
          <cell r="V1792">
            <v>1</v>
          </cell>
          <cell r="W1792">
            <v>1</v>
          </cell>
          <cell r="X1792">
            <v>1</v>
          </cell>
          <cell r="Y1792">
            <v>1</v>
          </cell>
          <cell r="Z1792">
            <v>1</v>
          </cell>
          <cell r="AA1792">
            <v>1</v>
          </cell>
          <cell r="AB1792">
            <v>1</v>
          </cell>
          <cell r="AC1792">
            <v>1</v>
          </cell>
          <cell r="AD1792">
            <v>1</v>
          </cell>
        </row>
        <row r="1793">
          <cell r="O1793">
            <v>179.98999999999407</v>
          </cell>
          <cell r="P1793">
            <v>179.99999999999406</v>
          </cell>
          <cell r="Q1793">
            <v>1</v>
          </cell>
          <cell r="R1793">
            <v>1</v>
          </cell>
          <cell r="S1793">
            <v>1</v>
          </cell>
          <cell r="T1793">
            <v>1.0004</v>
          </cell>
          <cell r="U1793">
            <v>1</v>
          </cell>
          <cell r="V1793">
            <v>1</v>
          </cell>
          <cell r="W1793">
            <v>1</v>
          </cell>
          <cell r="X1793">
            <v>1</v>
          </cell>
          <cell r="Y1793">
            <v>1</v>
          </cell>
          <cell r="Z1793">
            <v>1</v>
          </cell>
          <cell r="AA1793">
            <v>1</v>
          </cell>
          <cell r="AB1793">
            <v>1</v>
          </cell>
          <cell r="AC1793">
            <v>1</v>
          </cell>
          <cell r="AD1793">
            <v>1</v>
          </cell>
        </row>
        <row r="1794">
          <cell r="O1794">
            <v>180.08999999999406</v>
          </cell>
          <cell r="P1794">
            <v>180.09999999999405</v>
          </cell>
          <cell r="Q1794">
            <v>1</v>
          </cell>
          <cell r="R1794">
            <v>1</v>
          </cell>
          <cell r="S1794">
            <v>1</v>
          </cell>
          <cell r="T1794">
            <v>1.0004</v>
          </cell>
          <cell r="U1794">
            <v>1</v>
          </cell>
          <cell r="V1794">
            <v>1</v>
          </cell>
          <cell r="W1794">
            <v>1</v>
          </cell>
          <cell r="X1794">
            <v>1</v>
          </cell>
          <cell r="Y1794">
            <v>1</v>
          </cell>
          <cell r="Z1794">
            <v>1</v>
          </cell>
          <cell r="AA1794">
            <v>1</v>
          </cell>
          <cell r="AB1794">
            <v>1</v>
          </cell>
          <cell r="AC1794">
            <v>1</v>
          </cell>
          <cell r="AD1794">
            <v>1</v>
          </cell>
        </row>
        <row r="1795">
          <cell r="O1795">
            <v>180.18999999999406</v>
          </cell>
          <cell r="P1795">
            <v>180.19999999999405</v>
          </cell>
          <cell r="Q1795">
            <v>1</v>
          </cell>
          <cell r="R1795">
            <v>1</v>
          </cell>
          <cell r="S1795">
            <v>1</v>
          </cell>
          <cell r="T1795">
            <v>1.0004</v>
          </cell>
          <cell r="U1795">
            <v>1</v>
          </cell>
          <cell r="V1795">
            <v>1</v>
          </cell>
          <cell r="W1795">
            <v>1</v>
          </cell>
          <cell r="X1795">
            <v>1</v>
          </cell>
          <cell r="Y1795">
            <v>1</v>
          </cell>
          <cell r="Z1795">
            <v>1</v>
          </cell>
          <cell r="AA1795">
            <v>1</v>
          </cell>
          <cell r="AB1795">
            <v>1</v>
          </cell>
          <cell r="AC1795">
            <v>1</v>
          </cell>
          <cell r="AD1795">
            <v>1</v>
          </cell>
        </row>
        <row r="1796">
          <cell r="O1796">
            <v>180.28999999999405</v>
          </cell>
          <cell r="P1796">
            <v>180.29999999999404</v>
          </cell>
          <cell r="Q1796">
            <v>1</v>
          </cell>
          <cell r="R1796">
            <v>1</v>
          </cell>
          <cell r="S1796">
            <v>1</v>
          </cell>
          <cell r="T1796">
            <v>1.0004</v>
          </cell>
          <cell r="U1796">
            <v>1</v>
          </cell>
          <cell r="V1796">
            <v>1</v>
          </cell>
          <cell r="W1796">
            <v>1</v>
          </cell>
          <cell r="X1796">
            <v>1</v>
          </cell>
          <cell r="Y1796">
            <v>1</v>
          </cell>
          <cell r="Z1796">
            <v>1</v>
          </cell>
          <cell r="AA1796">
            <v>1</v>
          </cell>
          <cell r="AB1796">
            <v>1</v>
          </cell>
          <cell r="AC1796">
            <v>1</v>
          </cell>
          <cell r="AD1796">
            <v>1</v>
          </cell>
        </row>
        <row r="1797">
          <cell r="O1797">
            <v>180.38999999999405</v>
          </cell>
          <cell r="P1797">
            <v>180.39999999999404</v>
          </cell>
          <cell r="Q1797">
            <v>1</v>
          </cell>
          <cell r="R1797">
            <v>1</v>
          </cell>
          <cell r="S1797">
            <v>1</v>
          </cell>
          <cell r="T1797">
            <v>1.0004999999999999</v>
          </cell>
          <cell r="U1797">
            <v>1</v>
          </cell>
          <cell r="V1797">
            <v>1</v>
          </cell>
          <cell r="W1797">
            <v>1</v>
          </cell>
          <cell r="X1797">
            <v>1</v>
          </cell>
          <cell r="Y1797">
            <v>1</v>
          </cell>
          <cell r="Z1797">
            <v>1</v>
          </cell>
          <cell r="AA1797">
            <v>1</v>
          </cell>
          <cell r="AB1797">
            <v>1</v>
          </cell>
          <cell r="AC1797">
            <v>1</v>
          </cell>
          <cell r="AD1797">
            <v>1</v>
          </cell>
        </row>
        <row r="1798">
          <cell r="O1798">
            <v>180.48999999999404</v>
          </cell>
          <cell r="P1798">
            <v>180.49999999999403</v>
          </cell>
          <cell r="Q1798">
            <v>1</v>
          </cell>
          <cell r="R1798">
            <v>1</v>
          </cell>
          <cell r="S1798">
            <v>1</v>
          </cell>
          <cell r="T1798">
            <v>1.0004999999999999</v>
          </cell>
          <cell r="U1798">
            <v>1</v>
          </cell>
          <cell r="V1798">
            <v>1</v>
          </cell>
          <cell r="W1798">
            <v>1</v>
          </cell>
          <cell r="X1798">
            <v>1</v>
          </cell>
          <cell r="Y1798">
            <v>1</v>
          </cell>
          <cell r="Z1798">
            <v>1</v>
          </cell>
          <cell r="AA1798">
            <v>1</v>
          </cell>
          <cell r="AB1798">
            <v>1</v>
          </cell>
          <cell r="AC1798">
            <v>1</v>
          </cell>
          <cell r="AD1798">
            <v>1</v>
          </cell>
        </row>
        <row r="1799">
          <cell r="O1799">
            <v>180.58999999999403</v>
          </cell>
          <cell r="P1799">
            <v>180.59999999999403</v>
          </cell>
          <cell r="Q1799">
            <v>1</v>
          </cell>
          <cell r="R1799">
            <v>1</v>
          </cell>
          <cell r="S1799">
            <v>1</v>
          </cell>
          <cell r="T1799">
            <v>1.0004999999999999</v>
          </cell>
          <cell r="U1799">
            <v>1</v>
          </cell>
          <cell r="V1799">
            <v>1</v>
          </cell>
          <cell r="W1799">
            <v>1</v>
          </cell>
          <cell r="X1799">
            <v>1</v>
          </cell>
          <cell r="Y1799">
            <v>1</v>
          </cell>
          <cell r="Z1799">
            <v>1</v>
          </cell>
          <cell r="AA1799">
            <v>1</v>
          </cell>
          <cell r="AB1799">
            <v>1</v>
          </cell>
          <cell r="AC1799">
            <v>1</v>
          </cell>
          <cell r="AD1799">
            <v>1</v>
          </cell>
        </row>
        <row r="1800">
          <cell r="O1800">
            <v>180.68999999999403</v>
          </cell>
          <cell r="P1800">
            <v>180.69999999999402</v>
          </cell>
          <cell r="Q1800">
            <v>1</v>
          </cell>
          <cell r="R1800">
            <v>1</v>
          </cell>
          <cell r="S1800">
            <v>1</v>
          </cell>
          <cell r="T1800">
            <v>1.0004999999999999</v>
          </cell>
          <cell r="U1800">
            <v>1</v>
          </cell>
          <cell r="V1800">
            <v>1</v>
          </cell>
          <cell r="W1800">
            <v>1</v>
          </cell>
          <cell r="X1800">
            <v>1</v>
          </cell>
          <cell r="Y1800">
            <v>1</v>
          </cell>
          <cell r="Z1800">
            <v>1</v>
          </cell>
          <cell r="AA1800">
            <v>1</v>
          </cell>
          <cell r="AB1800">
            <v>1</v>
          </cell>
          <cell r="AC1800">
            <v>1</v>
          </cell>
          <cell r="AD1800">
            <v>1</v>
          </cell>
        </row>
        <row r="1801">
          <cell r="O1801">
            <v>180.78999999999402</v>
          </cell>
          <cell r="P1801">
            <v>180.79999999999401</v>
          </cell>
          <cell r="Q1801">
            <v>1</v>
          </cell>
          <cell r="R1801">
            <v>1</v>
          </cell>
          <cell r="S1801">
            <v>1</v>
          </cell>
          <cell r="T1801">
            <v>1.0004999999999999</v>
          </cell>
          <cell r="U1801">
            <v>1</v>
          </cell>
          <cell r="V1801">
            <v>1</v>
          </cell>
          <cell r="W1801">
            <v>1</v>
          </cell>
          <cell r="X1801">
            <v>1</v>
          </cell>
          <cell r="Y1801">
            <v>1</v>
          </cell>
          <cell r="Z1801">
            <v>1</v>
          </cell>
          <cell r="AA1801">
            <v>1</v>
          </cell>
          <cell r="AB1801">
            <v>1</v>
          </cell>
          <cell r="AC1801">
            <v>1</v>
          </cell>
          <cell r="AD1801">
            <v>1</v>
          </cell>
        </row>
        <row r="1802">
          <cell r="O1802">
            <v>180.88999999999402</v>
          </cell>
          <cell r="P1802">
            <v>180.89999999999401</v>
          </cell>
          <cell r="Q1802">
            <v>1</v>
          </cell>
          <cell r="R1802">
            <v>1</v>
          </cell>
          <cell r="S1802">
            <v>1</v>
          </cell>
          <cell r="T1802">
            <v>1.0004999999999999</v>
          </cell>
          <cell r="U1802">
            <v>1</v>
          </cell>
          <cell r="V1802">
            <v>1</v>
          </cell>
          <cell r="W1802">
            <v>1</v>
          </cell>
          <cell r="X1802">
            <v>1</v>
          </cell>
          <cell r="Y1802">
            <v>1</v>
          </cell>
          <cell r="Z1802">
            <v>1</v>
          </cell>
          <cell r="AA1802">
            <v>1</v>
          </cell>
          <cell r="AB1802">
            <v>1</v>
          </cell>
          <cell r="AC1802">
            <v>1</v>
          </cell>
          <cell r="AD1802">
            <v>1</v>
          </cell>
        </row>
        <row r="1803">
          <cell r="O1803">
            <v>180.98999999999401</v>
          </cell>
          <cell r="P1803">
            <v>180.999999999994</v>
          </cell>
          <cell r="Q1803">
            <v>1</v>
          </cell>
          <cell r="R1803">
            <v>1</v>
          </cell>
          <cell r="S1803">
            <v>1</v>
          </cell>
          <cell r="T1803">
            <v>1.0004999999999999</v>
          </cell>
          <cell r="U1803">
            <v>1</v>
          </cell>
          <cell r="V1803">
            <v>1</v>
          </cell>
          <cell r="W1803">
            <v>1</v>
          </cell>
          <cell r="X1803">
            <v>1</v>
          </cell>
          <cell r="Y1803">
            <v>1</v>
          </cell>
          <cell r="Z1803">
            <v>1</v>
          </cell>
          <cell r="AA1803">
            <v>1</v>
          </cell>
          <cell r="AB1803">
            <v>1</v>
          </cell>
          <cell r="AC1803">
            <v>1</v>
          </cell>
          <cell r="AD1803">
            <v>1</v>
          </cell>
        </row>
        <row r="1804">
          <cell r="O1804">
            <v>181.08999999999401</v>
          </cell>
          <cell r="P1804">
            <v>181.099999999994</v>
          </cell>
          <cell r="Q1804">
            <v>1</v>
          </cell>
          <cell r="R1804">
            <v>1</v>
          </cell>
          <cell r="S1804">
            <v>1</v>
          </cell>
          <cell r="T1804">
            <v>1.0005999999999999</v>
          </cell>
          <cell r="U1804">
            <v>1</v>
          </cell>
          <cell r="V1804">
            <v>1</v>
          </cell>
          <cell r="W1804">
            <v>1</v>
          </cell>
          <cell r="X1804">
            <v>1</v>
          </cell>
          <cell r="Y1804">
            <v>1</v>
          </cell>
          <cell r="Z1804">
            <v>1</v>
          </cell>
          <cell r="AA1804">
            <v>1</v>
          </cell>
          <cell r="AB1804">
            <v>1</v>
          </cell>
          <cell r="AC1804">
            <v>1</v>
          </cell>
          <cell r="AD1804">
            <v>1</v>
          </cell>
        </row>
        <row r="1805">
          <cell r="O1805">
            <v>181.189999999994</v>
          </cell>
          <cell r="P1805">
            <v>181.19999999999399</v>
          </cell>
          <cell r="Q1805">
            <v>1</v>
          </cell>
          <cell r="R1805">
            <v>1</v>
          </cell>
          <cell r="S1805">
            <v>1</v>
          </cell>
          <cell r="T1805">
            <v>1.0005999999999999</v>
          </cell>
          <cell r="U1805">
            <v>1</v>
          </cell>
          <cell r="V1805">
            <v>1</v>
          </cell>
          <cell r="W1805">
            <v>1</v>
          </cell>
          <cell r="X1805">
            <v>1</v>
          </cell>
          <cell r="Y1805">
            <v>1</v>
          </cell>
          <cell r="Z1805">
            <v>1</v>
          </cell>
          <cell r="AA1805">
            <v>1</v>
          </cell>
          <cell r="AB1805">
            <v>1</v>
          </cell>
          <cell r="AC1805">
            <v>1</v>
          </cell>
          <cell r="AD1805">
            <v>1</v>
          </cell>
        </row>
        <row r="1806">
          <cell r="O1806">
            <v>181.289999999994</v>
          </cell>
          <cell r="P1806">
            <v>181.29999999999399</v>
          </cell>
          <cell r="Q1806">
            <v>1</v>
          </cell>
          <cell r="R1806">
            <v>1</v>
          </cell>
          <cell r="S1806">
            <v>1</v>
          </cell>
          <cell r="T1806">
            <v>1.0005999999999999</v>
          </cell>
          <cell r="U1806">
            <v>1</v>
          </cell>
          <cell r="V1806">
            <v>1</v>
          </cell>
          <cell r="W1806">
            <v>1</v>
          </cell>
          <cell r="X1806">
            <v>1</v>
          </cell>
          <cell r="Y1806">
            <v>1</v>
          </cell>
          <cell r="Z1806">
            <v>1</v>
          </cell>
          <cell r="AA1806">
            <v>1</v>
          </cell>
          <cell r="AB1806">
            <v>1</v>
          </cell>
          <cell r="AC1806">
            <v>1</v>
          </cell>
          <cell r="AD1806">
            <v>1</v>
          </cell>
        </row>
        <row r="1807">
          <cell r="O1807">
            <v>181.38999999999399</v>
          </cell>
          <cell r="P1807">
            <v>181.39999999999398</v>
          </cell>
          <cell r="Q1807">
            <v>1</v>
          </cell>
          <cell r="R1807">
            <v>1</v>
          </cell>
          <cell r="S1807">
            <v>1</v>
          </cell>
          <cell r="T1807">
            <v>1.0005999999999999</v>
          </cell>
          <cell r="U1807">
            <v>1</v>
          </cell>
          <cell r="V1807">
            <v>1</v>
          </cell>
          <cell r="W1807">
            <v>1</v>
          </cell>
          <cell r="X1807">
            <v>1</v>
          </cell>
          <cell r="Y1807">
            <v>1</v>
          </cell>
          <cell r="Z1807">
            <v>1</v>
          </cell>
          <cell r="AA1807">
            <v>1</v>
          </cell>
          <cell r="AB1807">
            <v>1</v>
          </cell>
          <cell r="AC1807">
            <v>1</v>
          </cell>
          <cell r="AD1807">
            <v>1</v>
          </cell>
        </row>
        <row r="1808">
          <cell r="O1808">
            <v>181.48999999999398</v>
          </cell>
          <cell r="P1808">
            <v>181.49999999999397</v>
          </cell>
          <cell r="Q1808">
            <v>1</v>
          </cell>
          <cell r="R1808">
            <v>1</v>
          </cell>
          <cell r="S1808">
            <v>1</v>
          </cell>
          <cell r="T1808">
            <v>1.0005999999999999</v>
          </cell>
          <cell r="U1808">
            <v>1</v>
          </cell>
          <cell r="V1808">
            <v>1</v>
          </cell>
          <cell r="W1808">
            <v>1</v>
          </cell>
          <cell r="X1808">
            <v>1</v>
          </cell>
          <cell r="Y1808">
            <v>1</v>
          </cell>
          <cell r="Z1808">
            <v>1</v>
          </cell>
          <cell r="AA1808">
            <v>1</v>
          </cell>
          <cell r="AB1808">
            <v>1</v>
          </cell>
          <cell r="AC1808">
            <v>1</v>
          </cell>
          <cell r="AD1808">
            <v>1</v>
          </cell>
        </row>
        <row r="1809">
          <cell r="O1809">
            <v>181.58999999999398</v>
          </cell>
          <cell r="P1809">
            <v>181.59999999999397</v>
          </cell>
          <cell r="Q1809">
            <v>1</v>
          </cell>
          <cell r="R1809">
            <v>1</v>
          </cell>
          <cell r="S1809">
            <v>1</v>
          </cell>
          <cell r="T1809">
            <v>1.0005999999999999</v>
          </cell>
          <cell r="U1809">
            <v>1</v>
          </cell>
          <cell r="V1809">
            <v>1</v>
          </cell>
          <cell r="W1809">
            <v>1</v>
          </cell>
          <cell r="X1809">
            <v>1</v>
          </cell>
          <cell r="Y1809">
            <v>1</v>
          </cell>
          <cell r="Z1809">
            <v>1</v>
          </cell>
          <cell r="AA1809">
            <v>1</v>
          </cell>
          <cell r="AB1809">
            <v>1</v>
          </cell>
          <cell r="AC1809">
            <v>1</v>
          </cell>
          <cell r="AD1809">
            <v>1</v>
          </cell>
        </row>
        <row r="1810">
          <cell r="O1810">
            <v>181.68999999999397</v>
          </cell>
          <cell r="P1810">
            <v>181.69999999999396</v>
          </cell>
          <cell r="Q1810">
            <v>1</v>
          </cell>
          <cell r="R1810">
            <v>1</v>
          </cell>
          <cell r="S1810">
            <v>1</v>
          </cell>
          <cell r="T1810">
            <v>1.0005999999999999</v>
          </cell>
          <cell r="U1810">
            <v>1</v>
          </cell>
          <cell r="V1810">
            <v>1</v>
          </cell>
          <cell r="W1810">
            <v>1</v>
          </cell>
          <cell r="X1810">
            <v>1</v>
          </cell>
          <cell r="Y1810">
            <v>1</v>
          </cell>
          <cell r="Z1810">
            <v>1</v>
          </cell>
          <cell r="AA1810">
            <v>1</v>
          </cell>
          <cell r="AB1810">
            <v>1</v>
          </cell>
          <cell r="AC1810">
            <v>1</v>
          </cell>
          <cell r="AD1810">
            <v>1</v>
          </cell>
        </row>
        <row r="1811">
          <cell r="O1811">
            <v>181.78999999999397</v>
          </cell>
          <cell r="P1811">
            <v>181.79999999999396</v>
          </cell>
          <cell r="Q1811">
            <v>1</v>
          </cell>
          <cell r="R1811">
            <v>1</v>
          </cell>
          <cell r="S1811">
            <v>1</v>
          </cell>
          <cell r="T1811">
            <v>1.0006999999999999</v>
          </cell>
          <cell r="U1811">
            <v>1</v>
          </cell>
          <cell r="V1811">
            <v>1</v>
          </cell>
          <cell r="W1811">
            <v>1</v>
          </cell>
          <cell r="X1811">
            <v>1</v>
          </cell>
          <cell r="Y1811">
            <v>1</v>
          </cell>
          <cell r="Z1811">
            <v>1</v>
          </cell>
          <cell r="AA1811">
            <v>1</v>
          </cell>
          <cell r="AB1811">
            <v>1</v>
          </cell>
          <cell r="AC1811">
            <v>1</v>
          </cell>
          <cell r="AD1811">
            <v>1</v>
          </cell>
        </row>
        <row r="1812">
          <cell r="O1812">
            <v>181.88999999999396</v>
          </cell>
          <cell r="P1812">
            <v>181.89999999999395</v>
          </cell>
          <cell r="Q1812">
            <v>1</v>
          </cell>
          <cell r="R1812">
            <v>1</v>
          </cell>
          <cell r="S1812">
            <v>1</v>
          </cell>
          <cell r="T1812">
            <v>1.0006999999999999</v>
          </cell>
          <cell r="U1812">
            <v>1</v>
          </cell>
          <cell r="V1812">
            <v>1</v>
          </cell>
          <cell r="W1812">
            <v>1</v>
          </cell>
          <cell r="X1812">
            <v>1</v>
          </cell>
          <cell r="Y1812">
            <v>1</v>
          </cell>
          <cell r="Z1812">
            <v>1</v>
          </cell>
          <cell r="AA1812">
            <v>1</v>
          </cell>
          <cell r="AB1812">
            <v>1</v>
          </cell>
          <cell r="AC1812">
            <v>1</v>
          </cell>
          <cell r="AD1812">
            <v>1</v>
          </cell>
        </row>
        <row r="1813">
          <cell r="O1813">
            <v>181.98999999999396</v>
          </cell>
          <cell r="P1813">
            <v>181.99999999999395</v>
          </cell>
          <cell r="Q1813">
            <v>1</v>
          </cell>
          <cell r="R1813">
            <v>1</v>
          </cell>
          <cell r="S1813">
            <v>1</v>
          </cell>
          <cell r="T1813">
            <v>1.0006999999999999</v>
          </cell>
          <cell r="U1813">
            <v>1</v>
          </cell>
          <cell r="V1813">
            <v>1</v>
          </cell>
          <cell r="W1813">
            <v>1</v>
          </cell>
          <cell r="X1813">
            <v>1</v>
          </cell>
          <cell r="Y1813">
            <v>1</v>
          </cell>
          <cell r="Z1813">
            <v>1</v>
          </cell>
          <cell r="AA1813">
            <v>1</v>
          </cell>
          <cell r="AB1813">
            <v>1</v>
          </cell>
          <cell r="AC1813">
            <v>1</v>
          </cell>
          <cell r="AD1813">
            <v>1</v>
          </cell>
        </row>
        <row r="1814">
          <cell r="O1814">
            <v>182.08999999999395</v>
          </cell>
          <cell r="P1814">
            <v>182.09999999999394</v>
          </cell>
          <cell r="Q1814">
            <v>1</v>
          </cell>
          <cell r="R1814">
            <v>1</v>
          </cell>
          <cell r="S1814">
            <v>1</v>
          </cell>
          <cell r="T1814">
            <v>1.0006999999999999</v>
          </cell>
          <cell r="U1814">
            <v>1</v>
          </cell>
          <cell r="V1814">
            <v>1</v>
          </cell>
          <cell r="W1814">
            <v>1</v>
          </cell>
          <cell r="X1814">
            <v>1</v>
          </cell>
          <cell r="Y1814">
            <v>1</v>
          </cell>
          <cell r="Z1814">
            <v>1</v>
          </cell>
          <cell r="AA1814">
            <v>1</v>
          </cell>
          <cell r="AB1814">
            <v>1</v>
          </cell>
          <cell r="AC1814">
            <v>1</v>
          </cell>
          <cell r="AD1814">
            <v>1</v>
          </cell>
        </row>
        <row r="1815">
          <cell r="O1815">
            <v>182.18999999999394</v>
          </cell>
          <cell r="P1815">
            <v>182.19999999999393</v>
          </cell>
          <cell r="Q1815">
            <v>1</v>
          </cell>
          <cell r="R1815">
            <v>1</v>
          </cell>
          <cell r="S1815">
            <v>1</v>
          </cell>
          <cell r="T1815">
            <v>1.0006999999999999</v>
          </cell>
          <cell r="U1815">
            <v>1</v>
          </cell>
          <cell r="V1815">
            <v>1</v>
          </cell>
          <cell r="W1815">
            <v>1</v>
          </cell>
          <cell r="X1815">
            <v>1</v>
          </cell>
          <cell r="Y1815">
            <v>1</v>
          </cell>
          <cell r="Z1815">
            <v>1</v>
          </cell>
          <cell r="AA1815">
            <v>1</v>
          </cell>
          <cell r="AB1815">
            <v>1</v>
          </cell>
          <cell r="AC1815">
            <v>1</v>
          </cell>
          <cell r="AD1815">
            <v>1</v>
          </cell>
        </row>
        <row r="1816">
          <cell r="O1816">
            <v>182.28999999999394</v>
          </cell>
          <cell r="P1816">
            <v>182.29999999999393</v>
          </cell>
          <cell r="Q1816">
            <v>1</v>
          </cell>
          <cell r="R1816">
            <v>1</v>
          </cell>
          <cell r="S1816">
            <v>1</v>
          </cell>
          <cell r="T1816">
            <v>1.0006999999999999</v>
          </cell>
          <cell r="U1816">
            <v>1</v>
          </cell>
          <cell r="V1816">
            <v>1</v>
          </cell>
          <cell r="W1816">
            <v>1</v>
          </cell>
          <cell r="X1816">
            <v>1</v>
          </cell>
          <cell r="Y1816">
            <v>1</v>
          </cell>
          <cell r="Z1816">
            <v>1</v>
          </cell>
          <cell r="AA1816">
            <v>1</v>
          </cell>
          <cell r="AB1816">
            <v>1</v>
          </cell>
          <cell r="AC1816">
            <v>1</v>
          </cell>
          <cell r="AD1816">
            <v>1</v>
          </cell>
        </row>
        <row r="1817">
          <cell r="O1817">
            <v>182.38999999999393</v>
          </cell>
          <cell r="P1817">
            <v>182.39999999999392</v>
          </cell>
          <cell r="Q1817">
            <v>1</v>
          </cell>
          <cell r="R1817">
            <v>1</v>
          </cell>
          <cell r="S1817">
            <v>1</v>
          </cell>
          <cell r="T1817">
            <v>1.0007999999999999</v>
          </cell>
          <cell r="U1817">
            <v>1</v>
          </cell>
          <cell r="V1817">
            <v>1</v>
          </cell>
          <cell r="W1817">
            <v>1</v>
          </cell>
          <cell r="X1817">
            <v>1</v>
          </cell>
          <cell r="Y1817">
            <v>1</v>
          </cell>
          <cell r="Z1817">
            <v>1</v>
          </cell>
          <cell r="AA1817">
            <v>1</v>
          </cell>
          <cell r="AB1817">
            <v>1</v>
          </cell>
          <cell r="AC1817">
            <v>1</v>
          </cell>
          <cell r="AD1817">
            <v>1</v>
          </cell>
        </row>
        <row r="1818">
          <cell r="O1818">
            <v>182.48999999999393</v>
          </cell>
          <cell r="P1818">
            <v>182.49999999999392</v>
          </cell>
          <cell r="Q1818">
            <v>1</v>
          </cell>
          <cell r="R1818">
            <v>1</v>
          </cell>
          <cell r="S1818">
            <v>1</v>
          </cell>
          <cell r="T1818">
            <v>1.0007999999999999</v>
          </cell>
          <cell r="U1818">
            <v>1</v>
          </cell>
          <cell r="V1818">
            <v>1</v>
          </cell>
          <cell r="W1818">
            <v>1</v>
          </cell>
          <cell r="X1818">
            <v>1</v>
          </cell>
          <cell r="Y1818">
            <v>1</v>
          </cell>
          <cell r="Z1818">
            <v>1</v>
          </cell>
          <cell r="AA1818">
            <v>1</v>
          </cell>
          <cell r="AB1818">
            <v>1</v>
          </cell>
          <cell r="AC1818">
            <v>1</v>
          </cell>
          <cell r="AD1818">
            <v>1</v>
          </cell>
        </row>
        <row r="1819">
          <cell r="O1819">
            <v>182.58999999999392</v>
          </cell>
          <cell r="P1819">
            <v>182.59999999999391</v>
          </cell>
          <cell r="Q1819">
            <v>1</v>
          </cell>
          <cell r="R1819">
            <v>1</v>
          </cell>
          <cell r="S1819">
            <v>1</v>
          </cell>
          <cell r="T1819">
            <v>1.0007999999999999</v>
          </cell>
          <cell r="U1819">
            <v>1</v>
          </cell>
          <cell r="V1819">
            <v>1</v>
          </cell>
          <cell r="W1819">
            <v>1</v>
          </cell>
          <cell r="X1819">
            <v>1</v>
          </cell>
          <cell r="Y1819">
            <v>1</v>
          </cell>
          <cell r="Z1819">
            <v>1</v>
          </cell>
          <cell r="AA1819">
            <v>1</v>
          </cell>
          <cell r="AB1819">
            <v>1</v>
          </cell>
          <cell r="AC1819">
            <v>1</v>
          </cell>
          <cell r="AD1819">
            <v>1</v>
          </cell>
        </row>
        <row r="1820">
          <cell r="O1820">
            <v>182.68999999999392</v>
          </cell>
          <cell r="P1820">
            <v>182.69999999999391</v>
          </cell>
          <cell r="Q1820">
            <v>1</v>
          </cell>
          <cell r="R1820">
            <v>1</v>
          </cell>
          <cell r="S1820">
            <v>1</v>
          </cell>
          <cell r="T1820">
            <v>1.0007999999999999</v>
          </cell>
          <cell r="U1820">
            <v>1</v>
          </cell>
          <cell r="V1820">
            <v>1</v>
          </cell>
          <cell r="W1820">
            <v>1</v>
          </cell>
          <cell r="X1820">
            <v>1</v>
          </cell>
          <cell r="Y1820">
            <v>1</v>
          </cell>
          <cell r="Z1820">
            <v>1</v>
          </cell>
          <cell r="AA1820">
            <v>1</v>
          </cell>
          <cell r="AB1820">
            <v>1</v>
          </cell>
          <cell r="AC1820">
            <v>1</v>
          </cell>
          <cell r="AD1820">
            <v>1</v>
          </cell>
        </row>
        <row r="1821">
          <cell r="O1821">
            <v>182.78999999999391</v>
          </cell>
          <cell r="P1821">
            <v>182.7999999999939</v>
          </cell>
          <cell r="Q1821">
            <v>1</v>
          </cell>
          <cell r="R1821">
            <v>1</v>
          </cell>
          <cell r="S1821">
            <v>1</v>
          </cell>
          <cell r="T1821">
            <v>1.0007999999999999</v>
          </cell>
          <cell r="U1821">
            <v>1</v>
          </cell>
          <cell r="V1821">
            <v>1</v>
          </cell>
          <cell r="W1821">
            <v>1</v>
          </cell>
          <cell r="X1821">
            <v>1</v>
          </cell>
          <cell r="Y1821">
            <v>1</v>
          </cell>
          <cell r="Z1821">
            <v>1</v>
          </cell>
          <cell r="AA1821">
            <v>1</v>
          </cell>
          <cell r="AB1821">
            <v>1</v>
          </cell>
          <cell r="AC1821">
            <v>1</v>
          </cell>
          <cell r="AD1821">
            <v>1</v>
          </cell>
        </row>
        <row r="1822">
          <cell r="O1822">
            <v>182.8899999999939</v>
          </cell>
          <cell r="P1822">
            <v>182.8999999999939</v>
          </cell>
          <cell r="Q1822">
            <v>1</v>
          </cell>
          <cell r="R1822">
            <v>1</v>
          </cell>
          <cell r="S1822">
            <v>1</v>
          </cell>
          <cell r="T1822">
            <v>1.0008999999999999</v>
          </cell>
          <cell r="U1822">
            <v>1</v>
          </cell>
          <cell r="V1822">
            <v>1</v>
          </cell>
          <cell r="W1822">
            <v>1</v>
          </cell>
          <cell r="X1822">
            <v>1</v>
          </cell>
          <cell r="Y1822">
            <v>1</v>
          </cell>
          <cell r="Z1822">
            <v>1</v>
          </cell>
          <cell r="AA1822">
            <v>1</v>
          </cell>
          <cell r="AB1822">
            <v>1</v>
          </cell>
          <cell r="AC1822">
            <v>1</v>
          </cell>
          <cell r="AD1822">
            <v>1</v>
          </cell>
        </row>
        <row r="1823">
          <cell r="O1823">
            <v>182.9899999999939</v>
          </cell>
          <cell r="P1823">
            <v>182.99999999999389</v>
          </cell>
          <cell r="Q1823">
            <v>1</v>
          </cell>
          <cell r="R1823">
            <v>1</v>
          </cell>
          <cell r="S1823">
            <v>1</v>
          </cell>
          <cell r="T1823">
            <v>1.0008999999999999</v>
          </cell>
          <cell r="U1823">
            <v>1</v>
          </cell>
          <cell r="V1823">
            <v>1</v>
          </cell>
          <cell r="W1823">
            <v>1</v>
          </cell>
          <cell r="X1823">
            <v>1</v>
          </cell>
          <cell r="Y1823">
            <v>1</v>
          </cell>
          <cell r="Z1823">
            <v>1</v>
          </cell>
          <cell r="AA1823">
            <v>1</v>
          </cell>
          <cell r="AB1823">
            <v>1</v>
          </cell>
          <cell r="AC1823">
            <v>1</v>
          </cell>
          <cell r="AD1823">
            <v>1</v>
          </cell>
        </row>
        <row r="1824">
          <cell r="O1824">
            <v>183.08999999999389</v>
          </cell>
          <cell r="P1824">
            <v>183.09999999999388</v>
          </cell>
          <cell r="Q1824">
            <v>1</v>
          </cell>
          <cell r="R1824">
            <v>1</v>
          </cell>
          <cell r="S1824">
            <v>1</v>
          </cell>
          <cell r="T1824">
            <v>1.0008999999999999</v>
          </cell>
          <cell r="U1824">
            <v>1</v>
          </cell>
          <cell r="V1824">
            <v>1</v>
          </cell>
          <cell r="W1824">
            <v>1</v>
          </cell>
          <cell r="X1824">
            <v>1</v>
          </cell>
          <cell r="Y1824">
            <v>1</v>
          </cell>
          <cell r="Z1824">
            <v>1</v>
          </cell>
          <cell r="AA1824">
            <v>1</v>
          </cell>
          <cell r="AB1824">
            <v>1</v>
          </cell>
          <cell r="AC1824">
            <v>1</v>
          </cell>
          <cell r="AD1824">
            <v>1</v>
          </cell>
        </row>
        <row r="1825">
          <cell r="O1825">
            <v>183.18999999999389</v>
          </cell>
          <cell r="P1825">
            <v>183.19999999999388</v>
          </cell>
          <cell r="Q1825">
            <v>1</v>
          </cell>
          <cell r="R1825">
            <v>1</v>
          </cell>
          <cell r="S1825">
            <v>1</v>
          </cell>
          <cell r="T1825">
            <v>1.0008999999999999</v>
          </cell>
          <cell r="U1825">
            <v>1</v>
          </cell>
          <cell r="V1825">
            <v>1</v>
          </cell>
          <cell r="W1825">
            <v>1</v>
          </cell>
          <cell r="X1825">
            <v>1</v>
          </cell>
          <cell r="Y1825">
            <v>1</v>
          </cell>
          <cell r="Z1825">
            <v>1</v>
          </cell>
          <cell r="AA1825">
            <v>1</v>
          </cell>
          <cell r="AB1825">
            <v>1</v>
          </cell>
          <cell r="AC1825">
            <v>1</v>
          </cell>
          <cell r="AD1825">
            <v>1</v>
          </cell>
        </row>
        <row r="1826">
          <cell r="O1826">
            <v>183.28999999999388</v>
          </cell>
          <cell r="P1826">
            <v>183.29999999999387</v>
          </cell>
          <cell r="Q1826">
            <v>1</v>
          </cell>
          <cell r="R1826">
            <v>1</v>
          </cell>
          <cell r="S1826">
            <v>1</v>
          </cell>
          <cell r="T1826">
            <v>1.0008999999999999</v>
          </cell>
          <cell r="U1826">
            <v>1</v>
          </cell>
          <cell r="V1826">
            <v>1</v>
          </cell>
          <cell r="W1826">
            <v>1</v>
          </cell>
          <cell r="X1826">
            <v>1</v>
          </cell>
          <cell r="Y1826">
            <v>1</v>
          </cell>
          <cell r="Z1826">
            <v>1</v>
          </cell>
          <cell r="AA1826">
            <v>1</v>
          </cell>
          <cell r="AB1826">
            <v>1</v>
          </cell>
          <cell r="AC1826">
            <v>1</v>
          </cell>
          <cell r="AD1826">
            <v>1</v>
          </cell>
        </row>
        <row r="1827">
          <cell r="O1827">
            <v>183.38999999999388</v>
          </cell>
          <cell r="P1827">
            <v>183.39999999999387</v>
          </cell>
          <cell r="Q1827">
            <v>1</v>
          </cell>
          <cell r="R1827">
            <v>1</v>
          </cell>
          <cell r="S1827">
            <v>1</v>
          </cell>
          <cell r="T1827">
            <v>1.0009999999999999</v>
          </cell>
          <cell r="U1827">
            <v>1</v>
          </cell>
          <cell r="V1827">
            <v>1</v>
          </cell>
          <cell r="W1827">
            <v>1</v>
          </cell>
          <cell r="X1827">
            <v>1</v>
          </cell>
          <cell r="Y1827">
            <v>1</v>
          </cell>
          <cell r="Z1827">
            <v>1</v>
          </cell>
          <cell r="AA1827">
            <v>1</v>
          </cell>
          <cell r="AB1827">
            <v>1</v>
          </cell>
          <cell r="AC1827">
            <v>1</v>
          </cell>
          <cell r="AD1827">
            <v>1</v>
          </cell>
        </row>
        <row r="1828">
          <cell r="O1828">
            <v>183.48999999999387</v>
          </cell>
          <cell r="P1828">
            <v>183.49999999999386</v>
          </cell>
          <cell r="Q1828">
            <v>1</v>
          </cell>
          <cell r="R1828">
            <v>1</v>
          </cell>
          <cell r="S1828">
            <v>1</v>
          </cell>
          <cell r="T1828">
            <v>1.0009999999999999</v>
          </cell>
          <cell r="U1828">
            <v>1</v>
          </cell>
          <cell r="V1828">
            <v>1</v>
          </cell>
          <cell r="W1828">
            <v>1</v>
          </cell>
          <cell r="X1828">
            <v>1</v>
          </cell>
          <cell r="Y1828">
            <v>1</v>
          </cell>
          <cell r="Z1828">
            <v>1</v>
          </cell>
          <cell r="AA1828">
            <v>1</v>
          </cell>
          <cell r="AB1828">
            <v>1</v>
          </cell>
          <cell r="AC1828">
            <v>1</v>
          </cell>
          <cell r="AD1828">
            <v>1</v>
          </cell>
        </row>
        <row r="1829">
          <cell r="O1829">
            <v>183.58999999999386</v>
          </cell>
          <cell r="P1829">
            <v>183.59999999999386</v>
          </cell>
          <cell r="Q1829">
            <v>1</v>
          </cell>
          <cell r="R1829">
            <v>1</v>
          </cell>
          <cell r="S1829">
            <v>1</v>
          </cell>
          <cell r="T1829">
            <v>1.0009999999999999</v>
          </cell>
          <cell r="U1829">
            <v>1</v>
          </cell>
          <cell r="V1829">
            <v>1</v>
          </cell>
          <cell r="W1829">
            <v>1</v>
          </cell>
          <cell r="X1829">
            <v>1</v>
          </cell>
          <cell r="Y1829">
            <v>1</v>
          </cell>
          <cell r="Z1829">
            <v>1</v>
          </cell>
          <cell r="AA1829">
            <v>1</v>
          </cell>
          <cell r="AB1829">
            <v>1</v>
          </cell>
          <cell r="AC1829">
            <v>1</v>
          </cell>
          <cell r="AD1829">
            <v>1</v>
          </cell>
        </row>
        <row r="1830">
          <cell r="O1830">
            <v>183.68999999999386</v>
          </cell>
          <cell r="P1830">
            <v>183.69999999999385</v>
          </cell>
          <cell r="Q1830">
            <v>1</v>
          </cell>
          <cell r="R1830">
            <v>1</v>
          </cell>
          <cell r="S1830">
            <v>1</v>
          </cell>
          <cell r="T1830">
            <v>1.0009999999999999</v>
          </cell>
          <cell r="U1830">
            <v>1</v>
          </cell>
          <cell r="V1830">
            <v>1</v>
          </cell>
          <cell r="W1830">
            <v>1</v>
          </cell>
          <cell r="X1830">
            <v>1</v>
          </cell>
          <cell r="Y1830">
            <v>1</v>
          </cell>
          <cell r="Z1830">
            <v>1</v>
          </cell>
          <cell r="AA1830">
            <v>1</v>
          </cell>
          <cell r="AB1830">
            <v>1</v>
          </cell>
          <cell r="AC1830">
            <v>1</v>
          </cell>
          <cell r="AD1830">
            <v>1</v>
          </cell>
        </row>
        <row r="1831">
          <cell r="O1831">
            <v>183.78999999999385</v>
          </cell>
          <cell r="P1831">
            <v>183.79999999999384</v>
          </cell>
          <cell r="Q1831">
            <v>1</v>
          </cell>
          <cell r="R1831">
            <v>1</v>
          </cell>
          <cell r="S1831">
            <v>1</v>
          </cell>
          <cell r="T1831">
            <v>1.0009999999999999</v>
          </cell>
          <cell r="U1831">
            <v>1</v>
          </cell>
          <cell r="V1831">
            <v>1</v>
          </cell>
          <cell r="W1831">
            <v>1</v>
          </cell>
          <cell r="X1831">
            <v>1</v>
          </cell>
          <cell r="Y1831">
            <v>1</v>
          </cell>
          <cell r="Z1831">
            <v>1</v>
          </cell>
          <cell r="AA1831">
            <v>1</v>
          </cell>
          <cell r="AB1831">
            <v>1</v>
          </cell>
          <cell r="AC1831">
            <v>1</v>
          </cell>
          <cell r="AD1831">
            <v>1</v>
          </cell>
        </row>
        <row r="1832">
          <cell r="O1832">
            <v>183.88999999999385</v>
          </cell>
          <cell r="P1832">
            <v>183.89999999999384</v>
          </cell>
          <cell r="Q1832">
            <v>1</v>
          </cell>
          <cell r="R1832">
            <v>1</v>
          </cell>
          <cell r="S1832">
            <v>1</v>
          </cell>
          <cell r="T1832">
            <v>1.0011000000000001</v>
          </cell>
          <cell r="U1832">
            <v>1</v>
          </cell>
          <cell r="V1832">
            <v>1</v>
          </cell>
          <cell r="W1832">
            <v>1</v>
          </cell>
          <cell r="X1832">
            <v>1</v>
          </cell>
          <cell r="Y1832">
            <v>1</v>
          </cell>
          <cell r="Z1832">
            <v>1</v>
          </cell>
          <cell r="AA1832">
            <v>1</v>
          </cell>
          <cell r="AB1832">
            <v>1</v>
          </cell>
          <cell r="AC1832">
            <v>1</v>
          </cell>
          <cell r="AD1832">
            <v>1</v>
          </cell>
        </row>
        <row r="1833">
          <cell r="O1833">
            <v>183.98999999999384</v>
          </cell>
          <cell r="P1833">
            <v>183.99999999999383</v>
          </cell>
          <cell r="Q1833">
            <v>1</v>
          </cell>
          <cell r="R1833">
            <v>1</v>
          </cell>
          <cell r="S1833">
            <v>1</v>
          </cell>
          <cell r="T1833">
            <v>1.0011000000000001</v>
          </cell>
          <cell r="U1833">
            <v>1</v>
          </cell>
          <cell r="V1833">
            <v>1</v>
          </cell>
          <cell r="W1833">
            <v>1</v>
          </cell>
          <cell r="X1833">
            <v>1</v>
          </cell>
          <cell r="Y1833">
            <v>1</v>
          </cell>
          <cell r="Z1833">
            <v>1</v>
          </cell>
          <cell r="AA1833">
            <v>1</v>
          </cell>
          <cell r="AB1833">
            <v>1</v>
          </cell>
          <cell r="AC1833">
            <v>1</v>
          </cell>
          <cell r="AD1833">
            <v>1</v>
          </cell>
        </row>
        <row r="1834">
          <cell r="O1834">
            <v>184.08999999999384</v>
          </cell>
          <cell r="P1834">
            <v>184.09999999999383</v>
          </cell>
          <cell r="Q1834">
            <v>1</v>
          </cell>
          <cell r="R1834">
            <v>1</v>
          </cell>
          <cell r="S1834">
            <v>1</v>
          </cell>
          <cell r="T1834">
            <v>1.0011000000000001</v>
          </cell>
          <cell r="U1834">
            <v>1</v>
          </cell>
          <cell r="V1834">
            <v>1</v>
          </cell>
          <cell r="W1834">
            <v>1</v>
          </cell>
          <cell r="X1834">
            <v>1</v>
          </cell>
          <cell r="Y1834">
            <v>1</v>
          </cell>
          <cell r="Z1834">
            <v>1</v>
          </cell>
          <cell r="AA1834">
            <v>1</v>
          </cell>
          <cell r="AB1834">
            <v>1</v>
          </cell>
          <cell r="AC1834">
            <v>1</v>
          </cell>
          <cell r="AD1834">
            <v>1</v>
          </cell>
        </row>
        <row r="1835">
          <cell r="O1835">
            <v>184.18999999999383</v>
          </cell>
          <cell r="P1835">
            <v>184.19999999999382</v>
          </cell>
          <cell r="Q1835">
            <v>1</v>
          </cell>
          <cell r="R1835">
            <v>1</v>
          </cell>
          <cell r="S1835">
            <v>1</v>
          </cell>
          <cell r="T1835">
            <v>1.0011000000000001</v>
          </cell>
          <cell r="U1835">
            <v>1</v>
          </cell>
          <cell r="V1835">
            <v>1</v>
          </cell>
          <cell r="W1835">
            <v>1</v>
          </cell>
          <cell r="X1835">
            <v>1</v>
          </cell>
          <cell r="Y1835">
            <v>1</v>
          </cell>
          <cell r="Z1835">
            <v>1</v>
          </cell>
          <cell r="AA1835">
            <v>1</v>
          </cell>
          <cell r="AB1835">
            <v>1</v>
          </cell>
          <cell r="AC1835">
            <v>1</v>
          </cell>
          <cell r="AD1835">
            <v>1</v>
          </cell>
        </row>
        <row r="1836">
          <cell r="O1836">
            <v>184.28999999999382</v>
          </cell>
          <cell r="P1836">
            <v>184.29999999999382</v>
          </cell>
          <cell r="Q1836">
            <v>1</v>
          </cell>
          <cell r="R1836">
            <v>1</v>
          </cell>
          <cell r="S1836">
            <v>1</v>
          </cell>
          <cell r="T1836">
            <v>1.0011000000000001</v>
          </cell>
          <cell r="U1836">
            <v>1</v>
          </cell>
          <cell r="V1836">
            <v>1</v>
          </cell>
          <cell r="W1836">
            <v>1</v>
          </cell>
          <cell r="X1836">
            <v>1</v>
          </cell>
          <cell r="Y1836">
            <v>1</v>
          </cell>
          <cell r="Z1836">
            <v>1</v>
          </cell>
          <cell r="AA1836">
            <v>1</v>
          </cell>
          <cell r="AB1836">
            <v>1</v>
          </cell>
          <cell r="AC1836">
            <v>1</v>
          </cell>
          <cell r="AD1836">
            <v>1</v>
          </cell>
        </row>
        <row r="1837">
          <cell r="O1837">
            <v>184.38999999999382</v>
          </cell>
          <cell r="P1837">
            <v>184.39999999999381</v>
          </cell>
          <cell r="Q1837">
            <v>1</v>
          </cell>
          <cell r="R1837">
            <v>1</v>
          </cell>
          <cell r="S1837">
            <v>1</v>
          </cell>
          <cell r="T1837">
            <v>1.0012000000000001</v>
          </cell>
          <cell r="U1837">
            <v>1</v>
          </cell>
          <cell r="V1837">
            <v>1</v>
          </cell>
          <cell r="W1837">
            <v>1</v>
          </cell>
          <cell r="X1837">
            <v>1</v>
          </cell>
          <cell r="Y1837">
            <v>1</v>
          </cell>
          <cell r="Z1837">
            <v>1</v>
          </cell>
          <cell r="AA1837">
            <v>1</v>
          </cell>
          <cell r="AB1837">
            <v>1</v>
          </cell>
          <cell r="AC1837">
            <v>1</v>
          </cell>
          <cell r="AD1837">
            <v>1</v>
          </cell>
        </row>
        <row r="1838">
          <cell r="O1838">
            <v>184.48999999999381</v>
          </cell>
          <cell r="P1838">
            <v>184.4999999999938</v>
          </cell>
          <cell r="Q1838">
            <v>1</v>
          </cell>
          <cell r="R1838">
            <v>1</v>
          </cell>
          <cell r="S1838">
            <v>1</v>
          </cell>
          <cell r="T1838">
            <v>1.0012000000000001</v>
          </cell>
          <cell r="U1838">
            <v>1</v>
          </cell>
          <cell r="V1838">
            <v>1</v>
          </cell>
          <cell r="W1838">
            <v>1</v>
          </cell>
          <cell r="X1838">
            <v>1</v>
          </cell>
          <cell r="Y1838">
            <v>1</v>
          </cell>
          <cell r="Z1838">
            <v>1</v>
          </cell>
          <cell r="AA1838">
            <v>1</v>
          </cell>
          <cell r="AB1838">
            <v>1</v>
          </cell>
          <cell r="AC1838">
            <v>1</v>
          </cell>
          <cell r="AD1838">
            <v>1</v>
          </cell>
        </row>
        <row r="1839">
          <cell r="O1839">
            <v>184.58999999999381</v>
          </cell>
          <cell r="P1839">
            <v>184.5999999999938</v>
          </cell>
          <cell r="Q1839">
            <v>1</v>
          </cell>
          <cell r="R1839">
            <v>1</v>
          </cell>
          <cell r="S1839">
            <v>1</v>
          </cell>
          <cell r="T1839">
            <v>1.0012000000000001</v>
          </cell>
          <cell r="U1839">
            <v>1</v>
          </cell>
          <cell r="V1839">
            <v>1</v>
          </cell>
          <cell r="W1839">
            <v>1</v>
          </cell>
          <cell r="X1839">
            <v>1</v>
          </cell>
          <cell r="Y1839">
            <v>1</v>
          </cell>
          <cell r="Z1839">
            <v>1</v>
          </cell>
          <cell r="AA1839">
            <v>1</v>
          </cell>
          <cell r="AB1839">
            <v>1</v>
          </cell>
          <cell r="AC1839">
            <v>1</v>
          </cell>
          <cell r="AD1839">
            <v>1</v>
          </cell>
        </row>
        <row r="1840">
          <cell r="O1840">
            <v>184.6899999999938</v>
          </cell>
          <cell r="P1840">
            <v>184.69999999999379</v>
          </cell>
          <cell r="Q1840">
            <v>1</v>
          </cell>
          <cell r="R1840">
            <v>1</v>
          </cell>
          <cell r="S1840">
            <v>1</v>
          </cell>
          <cell r="T1840">
            <v>1.0012000000000001</v>
          </cell>
          <cell r="U1840">
            <v>1</v>
          </cell>
          <cell r="V1840">
            <v>1</v>
          </cell>
          <cell r="W1840">
            <v>1</v>
          </cell>
          <cell r="X1840">
            <v>1</v>
          </cell>
          <cell r="Y1840">
            <v>1</v>
          </cell>
          <cell r="Z1840">
            <v>1</v>
          </cell>
          <cell r="AA1840">
            <v>1</v>
          </cell>
          <cell r="AB1840">
            <v>1</v>
          </cell>
          <cell r="AC1840">
            <v>1</v>
          </cell>
          <cell r="AD1840">
            <v>1</v>
          </cell>
        </row>
        <row r="1841">
          <cell r="O1841">
            <v>184.7899999999938</v>
          </cell>
          <cell r="P1841">
            <v>184.79999999999379</v>
          </cell>
          <cell r="Q1841">
            <v>1</v>
          </cell>
          <cell r="R1841">
            <v>1</v>
          </cell>
          <cell r="S1841">
            <v>1</v>
          </cell>
          <cell r="T1841">
            <v>1.0012000000000001</v>
          </cell>
          <cell r="U1841">
            <v>1</v>
          </cell>
          <cell r="V1841">
            <v>1</v>
          </cell>
          <cell r="W1841">
            <v>1</v>
          </cell>
          <cell r="X1841">
            <v>1</v>
          </cell>
          <cell r="Y1841">
            <v>1</v>
          </cell>
          <cell r="Z1841">
            <v>1</v>
          </cell>
          <cell r="AA1841">
            <v>1</v>
          </cell>
          <cell r="AB1841">
            <v>1</v>
          </cell>
          <cell r="AC1841">
            <v>1</v>
          </cell>
          <cell r="AD1841">
            <v>1</v>
          </cell>
        </row>
        <row r="1842">
          <cell r="O1842">
            <v>184.88999999999379</v>
          </cell>
          <cell r="P1842">
            <v>184.89999999999378</v>
          </cell>
          <cell r="Q1842">
            <v>1</v>
          </cell>
          <cell r="R1842">
            <v>1</v>
          </cell>
          <cell r="S1842">
            <v>1</v>
          </cell>
          <cell r="T1842">
            <v>1.0013000000000001</v>
          </cell>
          <cell r="U1842">
            <v>1</v>
          </cell>
          <cell r="V1842">
            <v>1</v>
          </cell>
          <cell r="W1842">
            <v>1</v>
          </cell>
          <cell r="X1842">
            <v>1</v>
          </cell>
          <cell r="Y1842">
            <v>1</v>
          </cell>
          <cell r="Z1842">
            <v>1</v>
          </cell>
          <cell r="AA1842">
            <v>1</v>
          </cell>
          <cell r="AB1842">
            <v>1</v>
          </cell>
          <cell r="AC1842">
            <v>1</v>
          </cell>
          <cell r="AD1842">
            <v>1</v>
          </cell>
        </row>
        <row r="1843">
          <cell r="O1843">
            <v>184.98999999999378</v>
          </cell>
          <cell r="P1843">
            <v>184.99999999999378</v>
          </cell>
          <cell r="Q1843">
            <v>1</v>
          </cell>
          <cell r="R1843">
            <v>1</v>
          </cell>
          <cell r="S1843">
            <v>1</v>
          </cell>
          <cell r="T1843">
            <v>1.0013000000000001</v>
          </cell>
          <cell r="U1843">
            <v>1</v>
          </cell>
          <cell r="V1843">
            <v>1</v>
          </cell>
          <cell r="W1843">
            <v>1</v>
          </cell>
          <cell r="X1843">
            <v>1</v>
          </cell>
          <cell r="Y1843">
            <v>1</v>
          </cell>
          <cell r="Z1843">
            <v>1</v>
          </cell>
          <cell r="AA1843">
            <v>1</v>
          </cell>
          <cell r="AB1843">
            <v>1</v>
          </cell>
          <cell r="AC1843">
            <v>1</v>
          </cell>
          <cell r="AD1843">
            <v>1</v>
          </cell>
        </row>
        <row r="1844">
          <cell r="O1844">
            <v>185.08999999999378</v>
          </cell>
          <cell r="P1844">
            <v>185.09999999999377</v>
          </cell>
          <cell r="Q1844">
            <v>1</v>
          </cell>
          <cell r="R1844">
            <v>1</v>
          </cell>
          <cell r="S1844">
            <v>1</v>
          </cell>
          <cell r="T1844">
            <v>1.0013000000000001</v>
          </cell>
          <cell r="U1844">
            <v>1</v>
          </cell>
          <cell r="V1844">
            <v>1</v>
          </cell>
          <cell r="W1844">
            <v>1</v>
          </cell>
          <cell r="X1844">
            <v>1</v>
          </cell>
          <cell r="Y1844">
            <v>1</v>
          </cell>
          <cell r="Z1844">
            <v>1</v>
          </cell>
          <cell r="AA1844">
            <v>1</v>
          </cell>
          <cell r="AB1844">
            <v>1</v>
          </cell>
          <cell r="AC1844">
            <v>1</v>
          </cell>
          <cell r="AD1844">
            <v>1</v>
          </cell>
        </row>
        <row r="1845">
          <cell r="O1845">
            <v>185.18999999999377</v>
          </cell>
          <cell r="P1845">
            <v>185.19999999999376</v>
          </cell>
          <cell r="Q1845">
            <v>1</v>
          </cell>
          <cell r="R1845">
            <v>1</v>
          </cell>
          <cell r="S1845">
            <v>1</v>
          </cell>
          <cell r="T1845">
            <v>1.0013000000000001</v>
          </cell>
          <cell r="U1845">
            <v>1</v>
          </cell>
          <cell r="V1845">
            <v>1</v>
          </cell>
          <cell r="W1845">
            <v>1</v>
          </cell>
          <cell r="X1845">
            <v>1</v>
          </cell>
          <cell r="Y1845">
            <v>1</v>
          </cell>
          <cell r="Z1845">
            <v>1</v>
          </cell>
          <cell r="AA1845">
            <v>1</v>
          </cell>
          <cell r="AB1845">
            <v>1</v>
          </cell>
          <cell r="AC1845">
            <v>1</v>
          </cell>
          <cell r="AD1845">
            <v>1</v>
          </cell>
        </row>
        <row r="1846">
          <cell r="O1846">
            <v>185.28999999999377</v>
          </cell>
          <cell r="P1846">
            <v>185.29999999999376</v>
          </cell>
          <cell r="Q1846">
            <v>1</v>
          </cell>
          <cell r="R1846">
            <v>1</v>
          </cell>
          <cell r="S1846">
            <v>1</v>
          </cell>
          <cell r="T1846">
            <v>1.0014000000000001</v>
          </cell>
          <cell r="U1846">
            <v>1</v>
          </cell>
          <cell r="V1846">
            <v>1</v>
          </cell>
          <cell r="W1846">
            <v>1</v>
          </cell>
          <cell r="X1846">
            <v>1</v>
          </cell>
          <cell r="Y1846">
            <v>1</v>
          </cell>
          <cell r="Z1846">
            <v>1</v>
          </cell>
          <cell r="AA1846">
            <v>1</v>
          </cell>
          <cell r="AB1846">
            <v>1</v>
          </cell>
          <cell r="AC1846">
            <v>1</v>
          </cell>
          <cell r="AD1846">
            <v>1</v>
          </cell>
        </row>
        <row r="1847">
          <cell r="O1847">
            <v>185.38999999999376</v>
          </cell>
          <cell r="P1847">
            <v>185.39999999999375</v>
          </cell>
          <cell r="Q1847">
            <v>1</v>
          </cell>
          <cell r="R1847">
            <v>1</v>
          </cell>
          <cell r="S1847">
            <v>1</v>
          </cell>
          <cell r="T1847">
            <v>1.0014000000000001</v>
          </cell>
          <cell r="U1847">
            <v>1</v>
          </cell>
          <cell r="V1847">
            <v>1</v>
          </cell>
          <cell r="W1847">
            <v>1</v>
          </cell>
          <cell r="X1847">
            <v>1</v>
          </cell>
          <cell r="Y1847">
            <v>1</v>
          </cell>
          <cell r="Z1847">
            <v>1</v>
          </cell>
          <cell r="AA1847">
            <v>1</v>
          </cell>
          <cell r="AB1847">
            <v>1</v>
          </cell>
          <cell r="AC1847">
            <v>1</v>
          </cell>
          <cell r="AD1847">
            <v>1</v>
          </cell>
        </row>
        <row r="1848">
          <cell r="O1848">
            <v>185.48999999999376</v>
          </cell>
          <cell r="P1848">
            <v>185.49999999999375</v>
          </cell>
          <cell r="Q1848">
            <v>1</v>
          </cell>
          <cell r="R1848">
            <v>1</v>
          </cell>
          <cell r="S1848">
            <v>1</v>
          </cell>
          <cell r="T1848">
            <v>1.0014000000000001</v>
          </cell>
          <cell r="U1848">
            <v>1</v>
          </cell>
          <cell r="V1848">
            <v>1</v>
          </cell>
          <cell r="W1848">
            <v>1</v>
          </cell>
          <cell r="X1848">
            <v>1</v>
          </cell>
          <cell r="Y1848">
            <v>1</v>
          </cell>
          <cell r="Z1848">
            <v>1</v>
          </cell>
          <cell r="AA1848">
            <v>1</v>
          </cell>
          <cell r="AB1848">
            <v>1</v>
          </cell>
          <cell r="AC1848">
            <v>1</v>
          </cell>
          <cell r="AD1848">
            <v>1</v>
          </cell>
        </row>
        <row r="1849">
          <cell r="O1849">
            <v>185.58999999999375</v>
          </cell>
          <cell r="P1849">
            <v>185.59999999999374</v>
          </cell>
          <cell r="Q1849">
            <v>1</v>
          </cell>
          <cell r="R1849">
            <v>1</v>
          </cell>
          <cell r="S1849">
            <v>1</v>
          </cell>
          <cell r="T1849">
            <v>1.0014000000000001</v>
          </cell>
          <cell r="U1849">
            <v>1</v>
          </cell>
          <cell r="V1849">
            <v>1</v>
          </cell>
          <cell r="W1849">
            <v>1</v>
          </cell>
          <cell r="X1849">
            <v>1</v>
          </cell>
          <cell r="Y1849">
            <v>1</v>
          </cell>
          <cell r="Z1849">
            <v>1</v>
          </cell>
          <cell r="AA1849">
            <v>1</v>
          </cell>
          <cell r="AB1849">
            <v>1</v>
          </cell>
          <cell r="AC1849">
            <v>1</v>
          </cell>
          <cell r="AD1849">
            <v>1</v>
          </cell>
        </row>
        <row r="1850">
          <cell r="O1850">
            <v>185.68999999999374</v>
          </cell>
          <cell r="P1850">
            <v>185.69999999999374</v>
          </cell>
          <cell r="Q1850">
            <v>1</v>
          </cell>
          <cell r="R1850">
            <v>1</v>
          </cell>
          <cell r="S1850">
            <v>1</v>
          </cell>
          <cell r="T1850">
            <v>1.0015000000000001</v>
          </cell>
          <cell r="U1850">
            <v>1</v>
          </cell>
          <cell r="V1850">
            <v>1</v>
          </cell>
          <cell r="W1850">
            <v>1</v>
          </cell>
          <cell r="X1850">
            <v>1</v>
          </cell>
          <cell r="Y1850">
            <v>1</v>
          </cell>
          <cell r="Z1850">
            <v>1</v>
          </cell>
          <cell r="AA1850">
            <v>1</v>
          </cell>
          <cell r="AB1850">
            <v>1</v>
          </cell>
          <cell r="AC1850">
            <v>1</v>
          </cell>
          <cell r="AD1850">
            <v>1</v>
          </cell>
        </row>
        <row r="1851">
          <cell r="O1851">
            <v>185.78999999999374</v>
          </cell>
          <cell r="P1851">
            <v>185.79999999999373</v>
          </cell>
          <cell r="Q1851">
            <v>1</v>
          </cell>
          <cell r="R1851">
            <v>1</v>
          </cell>
          <cell r="S1851">
            <v>1</v>
          </cell>
          <cell r="T1851">
            <v>1.0015000000000001</v>
          </cell>
          <cell r="U1851">
            <v>1</v>
          </cell>
          <cell r="V1851">
            <v>1</v>
          </cell>
          <cell r="W1851">
            <v>1</v>
          </cell>
          <cell r="X1851">
            <v>1</v>
          </cell>
          <cell r="Y1851">
            <v>1</v>
          </cell>
          <cell r="Z1851">
            <v>1</v>
          </cell>
          <cell r="AA1851">
            <v>1</v>
          </cell>
          <cell r="AB1851">
            <v>1</v>
          </cell>
          <cell r="AC1851">
            <v>1</v>
          </cell>
          <cell r="AD1851">
            <v>1</v>
          </cell>
        </row>
        <row r="1852">
          <cell r="O1852">
            <v>185.88999999999373</v>
          </cell>
          <cell r="P1852">
            <v>185.89999999999372</v>
          </cell>
          <cell r="Q1852">
            <v>1</v>
          </cell>
          <cell r="R1852">
            <v>1</v>
          </cell>
          <cell r="S1852">
            <v>1</v>
          </cell>
          <cell r="T1852">
            <v>1.0015000000000001</v>
          </cell>
          <cell r="U1852">
            <v>1</v>
          </cell>
          <cell r="V1852">
            <v>1</v>
          </cell>
          <cell r="W1852">
            <v>1</v>
          </cell>
          <cell r="X1852">
            <v>1</v>
          </cell>
          <cell r="Y1852">
            <v>1</v>
          </cell>
          <cell r="Z1852">
            <v>1</v>
          </cell>
          <cell r="AA1852">
            <v>1</v>
          </cell>
          <cell r="AB1852">
            <v>1</v>
          </cell>
          <cell r="AC1852">
            <v>1</v>
          </cell>
          <cell r="AD1852">
            <v>1</v>
          </cell>
        </row>
        <row r="1853">
          <cell r="O1853">
            <v>185.98999999999373</v>
          </cell>
          <cell r="P1853">
            <v>185.99999999999372</v>
          </cell>
          <cell r="Q1853">
            <v>1</v>
          </cell>
          <cell r="R1853">
            <v>1</v>
          </cell>
          <cell r="S1853">
            <v>1</v>
          </cell>
          <cell r="T1853">
            <v>1.0015000000000001</v>
          </cell>
          <cell r="U1853">
            <v>1</v>
          </cell>
          <cell r="V1853">
            <v>1</v>
          </cell>
          <cell r="W1853">
            <v>1</v>
          </cell>
          <cell r="X1853">
            <v>1</v>
          </cell>
          <cell r="Y1853">
            <v>1</v>
          </cell>
          <cell r="Z1853">
            <v>1</v>
          </cell>
          <cell r="AA1853">
            <v>1</v>
          </cell>
          <cell r="AB1853">
            <v>1</v>
          </cell>
          <cell r="AC1853">
            <v>1</v>
          </cell>
          <cell r="AD1853">
            <v>1</v>
          </cell>
        </row>
        <row r="1854">
          <cell r="O1854">
            <v>186.08999999999372</v>
          </cell>
          <cell r="P1854">
            <v>186.09999999999371</v>
          </cell>
          <cell r="Q1854">
            <v>1</v>
          </cell>
          <cell r="R1854">
            <v>1</v>
          </cell>
          <cell r="S1854">
            <v>1</v>
          </cell>
          <cell r="T1854">
            <v>1.0016</v>
          </cell>
          <cell r="U1854">
            <v>1</v>
          </cell>
          <cell r="V1854">
            <v>1</v>
          </cell>
          <cell r="W1854">
            <v>1</v>
          </cell>
          <cell r="X1854">
            <v>1</v>
          </cell>
          <cell r="Y1854">
            <v>1</v>
          </cell>
          <cell r="Z1854">
            <v>1</v>
          </cell>
          <cell r="AA1854">
            <v>1</v>
          </cell>
          <cell r="AB1854">
            <v>1</v>
          </cell>
          <cell r="AC1854">
            <v>1</v>
          </cell>
          <cell r="AD1854">
            <v>1</v>
          </cell>
        </row>
        <row r="1855">
          <cell r="O1855">
            <v>186.18999999999372</v>
          </cell>
          <cell r="P1855">
            <v>186.19999999999371</v>
          </cell>
          <cell r="Q1855">
            <v>1</v>
          </cell>
          <cell r="R1855">
            <v>1</v>
          </cell>
          <cell r="S1855">
            <v>1</v>
          </cell>
          <cell r="T1855">
            <v>1.0016</v>
          </cell>
          <cell r="U1855">
            <v>1</v>
          </cell>
          <cell r="V1855">
            <v>1</v>
          </cell>
          <cell r="W1855">
            <v>1</v>
          </cell>
          <cell r="X1855">
            <v>1</v>
          </cell>
          <cell r="Y1855">
            <v>1</v>
          </cell>
          <cell r="Z1855">
            <v>1</v>
          </cell>
          <cell r="AA1855">
            <v>1</v>
          </cell>
          <cell r="AB1855">
            <v>1</v>
          </cell>
          <cell r="AC1855">
            <v>1</v>
          </cell>
          <cell r="AD1855">
            <v>1</v>
          </cell>
        </row>
        <row r="1856">
          <cell r="O1856">
            <v>186.28999999999371</v>
          </cell>
          <cell r="P1856">
            <v>186.2999999999937</v>
          </cell>
          <cell r="Q1856">
            <v>1</v>
          </cell>
          <cell r="R1856">
            <v>1</v>
          </cell>
          <cell r="S1856">
            <v>1</v>
          </cell>
          <cell r="T1856">
            <v>1.0016</v>
          </cell>
          <cell r="U1856">
            <v>1</v>
          </cell>
          <cell r="V1856">
            <v>1</v>
          </cell>
          <cell r="W1856">
            <v>1</v>
          </cell>
          <cell r="X1856">
            <v>1</v>
          </cell>
          <cell r="Y1856">
            <v>1</v>
          </cell>
          <cell r="Z1856">
            <v>1</v>
          </cell>
          <cell r="AA1856">
            <v>1</v>
          </cell>
          <cell r="AB1856">
            <v>1</v>
          </cell>
          <cell r="AC1856">
            <v>1</v>
          </cell>
          <cell r="AD1856">
            <v>1</v>
          </cell>
        </row>
        <row r="1857">
          <cell r="O1857">
            <v>186.38999999999371</v>
          </cell>
          <cell r="P1857">
            <v>186.3999999999937</v>
          </cell>
          <cell r="Q1857">
            <v>1</v>
          </cell>
          <cell r="R1857">
            <v>1</v>
          </cell>
          <cell r="S1857">
            <v>1</v>
          </cell>
          <cell r="T1857">
            <v>1.0016</v>
          </cell>
          <cell r="U1857">
            <v>1</v>
          </cell>
          <cell r="V1857">
            <v>1</v>
          </cell>
          <cell r="W1857">
            <v>1</v>
          </cell>
          <cell r="X1857">
            <v>1</v>
          </cell>
          <cell r="Y1857">
            <v>1</v>
          </cell>
          <cell r="Z1857">
            <v>1</v>
          </cell>
          <cell r="AA1857">
            <v>1</v>
          </cell>
          <cell r="AB1857">
            <v>1</v>
          </cell>
          <cell r="AC1857">
            <v>1</v>
          </cell>
          <cell r="AD1857">
            <v>1</v>
          </cell>
        </row>
        <row r="1858">
          <cell r="O1858">
            <v>186.4899999999937</v>
          </cell>
          <cell r="P1858">
            <v>186.49999999999369</v>
          </cell>
          <cell r="Q1858">
            <v>1</v>
          </cell>
          <cell r="R1858">
            <v>1</v>
          </cell>
          <cell r="S1858">
            <v>1</v>
          </cell>
          <cell r="T1858">
            <v>1.0017</v>
          </cell>
          <cell r="U1858">
            <v>1</v>
          </cell>
          <cell r="V1858">
            <v>1</v>
          </cell>
          <cell r="W1858">
            <v>1</v>
          </cell>
          <cell r="X1858">
            <v>1</v>
          </cell>
          <cell r="Y1858">
            <v>1</v>
          </cell>
          <cell r="Z1858">
            <v>1</v>
          </cell>
          <cell r="AA1858">
            <v>1</v>
          </cell>
          <cell r="AB1858">
            <v>1</v>
          </cell>
          <cell r="AC1858">
            <v>1</v>
          </cell>
          <cell r="AD1858">
            <v>1</v>
          </cell>
        </row>
        <row r="1859">
          <cell r="O1859">
            <v>186.58999999999369</v>
          </cell>
          <cell r="P1859">
            <v>186.59999999999368</v>
          </cell>
          <cell r="Q1859">
            <v>1</v>
          </cell>
          <cell r="R1859">
            <v>1</v>
          </cell>
          <cell r="S1859">
            <v>1</v>
          </cell>
          <cell r="T1859">
            <v>1.0017</v>
          </cell>
          <cell r="U1859">
            <v>1</v>
          </cell>
          <cell r="V1859">
            <v>1</v>
          </cell>
          <cell r="W1859">
            <v>1</v>
          </cell>
          <cell r="X1859">
            <v>1</v>
          </cell>
          <cell r="Y1859">
            <v>1</v>
          </cell>
          <cell r="Z1859">
            <v>1</v>
          </cell>
          <cell r="AA1859">
            <v>1</v>
          </cell>
          <cell r="AB1859">
            <v>1</v>
          </cell>
          <cell r="AC1859">
            <v>1</v>
          </cell>
          <cell r="AD1859">
            <v>1</v>
          </cell>
        </row>
        <row r="1860">
          <cell r="O1860">
            <v>186.68999999999369</v>
          </cell>
          <cell r="P1860">
            <v>186.69999999999368</v>
          </cell>
          <cell r="Q1860">
            <v>1</v>
          </cell>
          <cell r="R1860">
            <v>1</v>
          </cell>
          <cell r="S1860">
            <v>1</v>
          </cell>
          <cell r="T1860">
            <v>1.0017</v>
          </cell>
          <cell r="U1860">
            <v>1</v>
          </cell>
          <cell r="V1860">
            <v>1</v>
          </cell>
          <cell r="W1860">
            <v>1</v>
          </cell>
          <cell r="X1860">
            <v>1</v>
          </cell>
          <cell r="Y1860">
            <v>1</v>
          </cell>
          <cell r="Z1860">
            <v>1</v>
          </cell>
          <cell r="AA1860">
            <v>1</v>
          </cell>
          <cell r="AB1860">
            <v>1</v>
          </cell>
          <cell r="AC1860">
            <v>1</v>
          </cell>
          <cell r="AD1860">
            <v>1</v>
          </cell>
        </row>
        <row r="1861">
          <cell r="O1861">
            <v>186.78999999999368</v>
          </cell>
          <cell r="P1861">
            <v>186.79999999999367</v>
          </cell>
          <cell r="Q1861">
            <v>1</v>
          </cell>
          <cell r="R1861">
            <v>1</v>
          </cell>
          <cell r="S1861">
            <v>1</v>
          </cell>
          <cell r="T1861">
            <v>1.0017</v>
          </cell>
          <cell r="U1861">
            <v>1</v>
          </cell>
          <cell r="V1861">
            <v>1</v>
          </cell>
          <cell r="W1861">
            <v>1</v>
          </cell>
          <cell r="X1861">
            <v>1</v>
          </cell>
          <cell r="Y1861">
            <v>1</v>
          </cell>
          <cell r="Z1861">
            <v>1</v>
          </cell>
          <cell r="AA1861">
            <v>1</v>
          </cell>
          <cell r="AB1861">
            <v>1</v>
          </cell>
          <cell r="AC1861">
            <v>1</v>
          </cell>
          <cell r="AD1861">
            <v>1</v>
          </cell>
        </row>
        <row r="1862">
          <cell r="O1862">
            <v>186.88999999999368</v>
          </cell>
          <cell r="P1862">
            <v>186.89999999999367</v>
          </cell>
          <cell r="Q1862">
            <v>1</v>
          </cell>
          <cell r="R1862">
            <v>1</v>
          </cell>
          <cell r="S1862">
            <v>1</v>
          </cell>
          <cell r="T1862">
            <v>1.0018</v>
          </cell>
          <cell r="U1862">
            <v>1</v>
          </cell>
          <cell r="V1862">
            <v>1</v>
          </cell>
          <cell r="W1862">
            <v>1</v>
          </cell>
          <cell r="X1862">
            <v>1</v>
          </cell>
          <cell r="Y1862">
            <v>1</v>
          </cell>
          <cell r="Z1862">
            <v>1</v>
          </cell>
          <cell r="AA1862">
            <v>1</v>
          </cell>
          <cell r="AB1862">
            <v>1</v>
          </cell>
          <cell r="AC1862">
            <v>1</v>
          </cell>
          <cell r="AD1862">
            <v>1</v>
          </cell>
        </row>
        <row r="1863">
          <cell r="O1863">
            <v>186.98999999999367</v>
          </cell>
          <cell r="P1863">
            <v>186.99999999999366</v>
          </cell>
          <cell r="Q1863">
            <v>1</v>
          </cell>
          <cell r="R1863">
            <v>1</v>
          </cell>
          <cell r="S1863">
            <v>1</v>
          </cell>
          <cell r="T1863">
            <v>1.0018</v>
          </cell>
          <cell r="U1863">
            <v>1</v>
          </cell>
          <cell r="V1863">
            <v>1</v>
          </cell>
          <cell r="W1863">
            <v>1</v>
          </cell>
          <cell r="X1863">
            <v>1</v>
          </cell>
          <cell r="Y1863">
            <v>1</v>
          </cell>
          <cell r="Z1863">
            <v>1</v>
          </cell>
          <cell r="AA1863">
            <v>1</v>
          </cell>
          <cell r="AB1863">
            <v>1</v>
          </cell>
          <cell r="AC1863">
            <v>1</v>
          </cell>
          <cell r="AD1863">
            <v>1</v>
          </cell>
        </row>
        <row r="1864">
          <cell r="O1864">
            <v>187.08999999999367</v>
          </cell>
          <cell r="P1864">
            <v>187.09999999999366</v>
          </cell>
          <cell r="Q1864">
            <v>1</v>
          </cell>
          <cell r="R1864">
            <v>1</v>
          </cell>
          <cell r="S1864">
            <v>1</v>
          </cell>
          <cell r="T1864">
            <v>1.0018</v>
          </cell>
          <cell r="U1864">
            <v>1</v>
          </cell>
          <cell r="V1864">
            <v>1</v>
          </cell>
          <cell r="W1864">
            <v>1</v>
          </cell>
          <cell r="X1864">
            <v>1</v>
          </cell>
          <cell r="Y1864">
            <v>1</v>
          </cell>
          <cell r="Z1864">
            <v>1</v>
          </cell>
          <cell r="AA1864">
            <v>1</v>
          </cell>
          <cell r="AB1864">
            <v>1</v>
          </cell>
          <cell r="AC1864">
            <v>1</v>
          </cell>
          <cell r="AD1864">
            <v>1</v>
          </cell>
        </row>
        <row r="1865">
          <cell r="O1865">
            <v>187.18999999999366</v>
          </cell>
          <cell r="P1865">
            <v>187.19999999999365</v>
          </cell>
          <cell r="Q1865">
            <v>1</v>
          </cell>
          <cell r="R1865">
            <v>1</v>
          </cell>
          <cell r="S1865">
            <v>1</v>
          </cell>
          <cell r="T1865">
            <v>1.0018</v>
          </cell>
          <cell r="U1865">
            <v>1</v>
          </cell>
          <cell r="V1865">
            <v>1</v>
          </cell>
          <cell r="W1865">
            <v>1</v>
          </cell>
          <cell r="X1865">
            <v>1</v>
          </cell>
          <cell r="Y1865">
            <v>1</v>
          </cell>
          <cell r="Z1865">
            <v>1</v>
          </cell>
          <cell r="AA1865">
            <v>1</v>
          </cell>
          <cell r="AB1865">
            <v>1</v>
          </cell>
          <cell r="AC1865">
            <v>1</v>
          </cell>
          <cell r="AD1865">
            <v>1</v>
          </cell>
        </row>
        <row r="1866">
          <cell r="O1866">
            <v>187.28999999999365</v>
          </cell>
          <cell r="P1866">
            <v>187.29999999999364</v>
          </cell>
          <cell r="Q1866">
            <v>1</v>
          </cell>
          <cell r="R1866">
            <v>1</v>
          </cell>
          <cell r="S1866">
            <v>1</v>
          </cell>
          <cell r="T1866">
            <v>1.0019</v>
          </cell>
          <cell r="U1866">
            <v>1</v>
          </cell>
          <cell r="V1866">
            <v>1</v>
          </cell>
          <cell r="W1866">
            <v>1</v>
          </cell>
          <cell r="X1866">
            <v>1</v>
          </cell>
          <cell r="Y1866">
            <v>1</v>
          </cell>
          <cell r="Z1866">
            <v>1</v>
          </cell>
          <cell r="AA1866">
            <v>1</v>
          </cell>
          <cell r="AB1866">
            <v>1</v>
          </cell>
          <cell r="AC1866">
            <v>1</v>
          </cell>
          <cell r="AD1866">
            <v>1</v>
          </cell>
        </row>
        <row r="1867">
          <cell r="O1867">
            <v>187.38999999999365</v>
          </cell>
          <cell r="P1867">
            <v>187.39999999999364</v>
          </cell>
          <cell r="Q1867">
            <v>1</v>
          </cell>
          <cell r="R1867">
            <v>1</v>
          </cell>
          <cell r="S1867">
            <v>1</v>
          </cell>
          <cell r="T1867">
            <v>1.0019</v>
          </cell>
          <cell r="U1867">
            <v>1</v>
          </cell>
          <cell r="V1867">
            <v>1</v>
          </cell>
          <cell r="W1867">
            <v>1</v>
          </cell>
          <cell r="X1867">
            <v>1</v>
          </cell>
          <cell r="Y1867">
            <v>1</v>
          </cell>
          <cell r="Z1867">
            <v>1</v>
          </cell>
          <cell r="AA1867">
            <v>1</v>
          </cell>
          <cell r="AB1867">
            <v>1</v>
          </cell>
          <cell r="AC1867">
            <v>1</v>
          </cell>
          <cell r="AD1867">
            <v>1</v>
          </cell>
        </row>
        <row r="1868">
          <cell r="O1868">
            <v>187.48999999999364</v>
          </cell>
          <cell r="P1868">
            <v>187.49999999999363</v>
          </cell>
          <cell r="Q1868">
            <v>1</v>
          </cell>
          <cell r="R1868">
            <v>1</v>
          </cell>
          <cell r="S1868">
            <v>1</v>
          </cell>
          <cell r="T1868">
            <v>1.0019</v>
          </cell>
          <cell r="U1868">
            <v>1</v>
          </cell>
          <cell r="V1868">
            <v>1</v>
          </cell>
          <cell r="W1868">
            <v>1</v>
          </cell>
          <cell r="X1868">
            <v>1</v>
          </cell>
          <cell r="Y1868">
            <v>1</v>
          </cell>
          <cell r="Z1868">
            <v>1</v>
          </cell>
          <cell r="AA1868">
            <v>1</v>
          </cell>
          <cell r="AB1868">
            <v>1</v>
          </cell>
          <cell r="AC1868">
            <v>1</v>
          </cell>
          <cell r="AD1868">
            <v>1</v>
          </cell>
        </row>
        <row r="1869">
          <cell r="O1869">
            <v>187.58999999999364</v>
          </cell>
          <cell r="P1869">
            <v>187.59999999999363</v>
          </cell>
          <cell r="Q1869">
            <v>1</v>
          </cell>
          <cell r="R1869">
            <v>1</v>
          </cell>
          <cell r="S1869">
            <v>1</v>
          </cell>
          <cell r="T1869">
            <v>1.0019</v>
          </cell>
          <cell r="U1869">
            <v>1</v>
          </cell>
          <cell r="V1869">
            <v>1</v>
          </cell>
          <cell r="W1869">
            <v>1</v>
          </cell>
          <cell r="X1869">
            <v>1</v>
          </cell>
          <cell r="Y1869">
            <v>1</v>
          </cell>
          <cell r="Z1869">
            <v>1</v>
          </cell>
          <cell r="AA1869">
            <v>1</v>
          </cell>
          <cell r="AB1869">
            <v>1</v>
          </cell>
          <cell r="AC1869">
            <v>1</v>
          </cell>
          <cell r="AD1869">
            <v>1</v>
          </cell>
        </row>
        <row r="1870">
          <cell r="O1870">
            <v>187.68999999999363</v>
          </cell>
          <cell r="P1870">
            <v>187.69999999999362</v>
          </cell>
          <cell r="Q1870">
            <v>1</v>
          </cell>
          <cell r="R1870">
            <v>1</v>
          </cell>
          <cell r="S1870">
            <v>1</v>
          </cell>
          <cell r="T1870">
            <v>1.002</v>
          </cell>
          <cell r="U1870">
            <v>1</v>
          </cell>
          <cell r="V1870">
            <v>1</v>
          </cell>
          <cell r="W1870">
            <v>1</v>
          </cell>
          <cell r="X1870">
            <v>1</v>
          </cell>
          <cell r="Y1870">
            <v>1</v>
          </cell>
          <cell r="Z1870">
            <v>1</v>
          </cell>
          <cell r="AA1870">
            <v>1</v>
          </cell>
          <cell r="AB1870">
            <v>1</v>
          </cell>
          <cell r="AC1870">
            <v>1</v>
          </cell>
          <cell r="AD1870">
            <v>1</v>
          </cell>
        </row>
        <row r="1871">
          <cell r="O1871">
            <v>187.78999999999363</v>
          </cell>
          <cell r="P1871">
            <v>187.79999999999362</v>
          </cell>
          <cell r="Q1871">
            <v>1</v>
          </cell>
          <cell r="R1871">
            <v>1</v>
          </cell>
          <cell r="S1871">
            <v>1</v>
          </cell>
          <cell r="T1871">
            <v>1.002</v>
          </cell>
          <cell r="U1871">
            <v>1</v>
          </cell>
          <cell r="V1871">
            <v>1</v>
          </cell>
          <cell r="W1871">
            <v>1</v>
          </cell>
          <cell r="X1871">
            <v>1</v>
          </cell>
          <cell r="Y1871">
            <v>1</v>
          </cell>
          <cell r="Z1871">
            <v>1</v>
          </cell>
          <cell r="AA1871">
            <v>1</v>
          </cell>
          <cell r="AB1871">
            <v>1</v>
          </cell>
          <cell r="AC1871">
            <v>1</v>
          </cell>
          <cell r="AD1871">
            <v>1</v>
          </cell>
        </row>
        <row r="1872">
          <cell r="O1872">
            <v>187.88999999999362</v>
          </cell>
          <cell r="P1872">
            <v>187.89999999999361</v>
          </cell>
          <cell r="Q1872">
            <v>1</v>
          </cell>
          <cell r="R1872">
            <v>1</v>
          </cell>
          <cell r="S1872">
            <v>1</v>
          </cell>
          <cell r="T1872">
            <v>1.002</v>
          </cell>
          <cell r="U1872">
            <v>1</v>
          </cell>
          <cell r="V1872">
            <v>1</v>
          </cell>
          <cell r="W1872">
            <v>1</v>
          </cell>
          <cell r="X1872">
            <v>1</v>
          </cell>
          <cell r="Y1872">
            <v>1</v>
          </cell>
          <cell r="Z1872">
            <v>1</v>
          </cell>
          <cell r="AA1872">
            <v>1</v>
          </cell>
          <cell r="AB1872">
            <v>1</v>
          </cell>
          <cell r="AC1872">
            <v>1</v>
          </cell>
          <cell r="AD1872">
            <v>1</v>
          </cell>
        </row>
        <row r="1873">
          <cell r="O1873">
            <v>187.98999999999361</v>
          </cell>
          <cell r="P1873">
            <v>187.99999999999361</v>
          </cell>
          <cell r="Q1873">
            <v>1</v>
          </cell>
          <cell r="R1873">
            <v>1</v>
          </cell>
          <cell r="S1873">
            <v>1</v>
          </cell>
          <cell r="T1873">
            <v>1.0021</v>
          </cell>
          <cell r="U1873">
            <v>1</v>
          </cell>
          <cell r="V1873">
            <v>1</v>
          </cell>
          <cell r="W1873">
            <v>1</v>
          </cell>
          <cell r="X1873">
            <v>1</v>
          </cell>
          <cell r="Y1873">
            <v>1</v>
          </cell>
          <cell r="Z1873">
            <v>1</v>
          </cell>
          <cell r="AA1873">
            <v>1</v>
          </cell>
          <cell r="AB1873">
            <v>1</v>
          </cell>
          <cell r="AC1873">
            <v>1</v>
          </cell>
          <cell r="AD1873">
            <v>1</v>
          </cell>
        </row>
        <row r="1874">
          <cell r="O1874">
            <v>188.08999999999361</v>
          </cell>
          <cell r="P1874">
            <v>188.0999999999936</v>
          </cell>
          <cell r="Q1874">
            <v>1</v>
          </cell>
          <cell r="R1874">
            <v>1</v>
          </cell>
          <cell r="S1874">
            <v>1</v>
          </cell>
          <cell r="T1874">
            <v>1.0021</v>
          </cell>
          <cell r="U1874">
            <v>1</v>
          </cell>
          <cell r="V1874">
            <v>1</v>
          </cell>
          <cell r="W1874">
            <v>1</v>
          </cell>
          <cell r="X1874">
            <v>1</v>
          </cell>
          <cell r="Y1874">
            <v>1</v>
          </cell>
          <cell r="Z1874">
            <v>1</v>
          </cell>
          <cell r="AA1874">
            <v>1</v>
          </cell>
          <cell r="AB1874">
            <v>1</v>
          </cell>
          <cell r="AC1874">
            <v>1</v>
          </cell>
          <cell r="AD1874">
            <v>1</v>
          </cell>
        </row>
        <row r="1875">
          <cell r="O1875">
            <v>188.1899999999936</v>
          </cell>
          <cell r="P1875">
            <v>188.19999999999359</v>
          </cell>
          <cell r="Q1875">
            <v>1</v>
          </cell>
          <cell r="R1875">
            <v>1</v>
          </cell>
          <cell r="S1875">
            <v>1</v>
          </cell>
          <cell r="T1875">
            <v>1.0021</v>
          </cell>
          <cell r="U1875">
            <v>1</v>
          </cell>
          <cell r="V1875">
            <v>1</v>
          </cell>
          <cell r="W1875">
            <v>1</v>
          </cell>
          <cell r="X1875">
            <v>1</v>
          </cell>
          <cell r="Y1875">
            <v>1</v>
          </cell>
          <cell r="Z1875">
            <v>1</v>
          </cell>
          <cell r="AA1875">
            <v>1</v>
          </cell>
          <cell r="AB1875">
            <v>1</v>
          </cell>
          <cell r="AC1875">
            <v>1</v>
          </cell>
          <cell r="AD1875">
            <v>1</v>
          </cell>
        </row>
        <row r="1876">
          <cell r="O1876">
            <v>188.2899999999936</v>
          </cell>
          <cell r="P1876">
            <v>188.29999999999359</v>
          </cell>
          <cell r="Q1876">
            <v>1</v>
          </cell>
          <cell r="R1876">
            <v>1</v>
          </cell>
          <cell r="S1876">
            <v>1</v>
          </cell>
          <cell r="T1876">
            <v>1.0021</v>
          </cell>
          <cell r="U1876">
            <v>1</v>
          </cell>
          <cell r="V1876">
            <v>1</v>
          </cell>
          <cell r="W1876">
            <v>1</v>
          </cell>
          <cell r="X1876">
            <v>1</v>
          </cell>
          <cell r="Y1876">
            <v>1</v>
          </cell>
          <cell r="Z1876">
            <v>1</v>
          </cell>
          <cell r="AA1876">
            <v>1</v>
          </cell>
          <cell r="AB1876">
            <v>1</v>
          </cell>
          <cell r="AC1876">
            <v>1</v>
          </cell>
          <cell r="AD1876">
            <v>1</v>
          </cell>
        </row>
        <row r="1877">
          <cell r="O1877">
            <v>188.38999999999359</v>
          </cell>
          <cell r="P1877">
            <v>188.39999999999358</v>
          </cell>
          <cell r="Q1877">
            <v>1</v>
          </cell>
          <cell r="R1877">
            <v>1</v>
          </cell>
          <cell r="S1877">
            <v>1</v>
          </cell>
          <cell r="T1877">
            <v>1.0022</v>
          </cell>
          <cell r="U1877">
            <v>1</v>
          </cell>
          <cell r="V1877">
            <v>1</v>
          </cell>
          <cell r="W1877">
            <v>1</v>
          </cell>
          <cell r="X1877">
            <v>1</v>
          </cell>
          <cell r="Y1877">
            <v>1</v>
          </cell>
          <cell r="Z1877">
            <v>1</v>
          </cell>
          <cell r="AA1877">
            <v>1</v>
          </cell>
          <cell r="AB1877">
            <v>1</v>
          </cell>
          <cell r="AC1877">
            <v>1</v>
          </cell>
          <cell r="AD1877">
            <v>1</v>
          </cell>
        </row>
        <row r="1878">
          <cell r="O1878">
            <v>188.48999999999359</v>
          </cell>
          <cell r="P1878">
            <v>188.49999999999358</v>
          </cell>
          <cell r="Q1878">
            <v>1</v>
          </cell>
          <cell r="R1878">
            <v>1</v>
          </cell>
          <cell r="S1878">
            <v>1</v>
          </cell>
          <cell r="T1878">
            <v>1.0022</v>
          </cell>
          <cell r="U1878">
            <v>1</v>
          </cell>
          <cell r="V1878">
            <v>1</v>
          </cell>
          <cell r="W1878">
            <v>1</v>
          </cell>
          <cell r="X1878">
            <v>1</v>
          </cell>
          <cell r="Y1878">
            <v>1</v>
          </cell>
          <cell r="Z1878">
            <v>1</v>
          </cell>
          <cell r="AA1878">
            <v>1</v>
          </cell>
          <cell r="AB1878">
            <v>1</v>
          </cell>
          <cell r="AC1878">
            <v>1</v>
          </cell>
          <cell r="AD1878">
            <v>1</v>
          </cell>
        </row>
        <row r="1879">
          <cell r="O1879">
            <v>188.58999999999358</v>
          </cell>
          <cell r="P1879">
            <v>188.59999999999357</v>
          </cell>
          <cell r="Q1879">
            <v>1</v>
          </cell>
          <cell r="R1879">
            <v>1</v>
          </cell>
          <cell r="S1879">
            <v>1</v>
          </cell>
          <cell r="T1879">
            <v>1.0022</v>
          </cell>
          <cell r="U1879">
            <v>1</v>
          </cell>
          <cell r="V1879">
            <v>1</v>
          </cell>
          <cell r="W1879">
            <v>1</v>
          </cell>
          <cell r="X1879">
            <v>1</v>
          </cell>
          <cell r="Y1879">
            <v>1</v>
          </cell>
          <cell r="Z1879">
            <v>1</v>
          </cell>
          <cell r="AA1879">
            <v>1</v>
          </cell>
          <cell r="AB1879">
            <v>1</v>
          </cell>
          <cell r="AC1879">
            <v>1</v>
          </cell>
          <cell r="AD1879">
            <v>1</v>
          </cell>
        </row>
        <row r="1880">
          <cell r="O1880">
            <v>188.68999999999357</v>
          </cell>
          <cell r="P1880">
            <v>188.69999999999357</v>
          </cell>
          <cell r="Q1880">
            <v>1</v>
          </cell>
          <cell r="R1880">
            <v>1</v>
          </cell>
          <cell r="S1880">
            <v>1</v>
          </cell>
          <cell r="T1880">
            <v>1.0023</v>
          </cell>
          <cell r="U1880">
            <v>1</v>
          </cell>
          <cell r="V1880">
            <v>1</v>
          </cell>
          <cell r="W1880">
            <v>1</v>
          </cell>
          <cell r="X1880">
            <v>1</v>
          </cell>
          <cell r="Y1880">
            <v>1</v>
          </cell>
          <cell r="Z1880">
            <v>1</v>
          </cell>
          <cell r="AA1880">
            <v>1</v>
          </cell>
          <cell r="AB1880">
            <v>1</v>
          </cell>
          <cell r="AC1880">
            <v>1</v>
          </cell>
          <cell r="AD1880">
            <v>1</v>
          </cell>
        </row>
        <row r="1881">
          <cell r="O1881">
            <v>188.78999999999357</v>
          </cell>
          <cell r="P1881">
            <v>188.79999999999356</v>
          </cell>
          <cell r="Q1881">
            <v>1</v>
          </cell>
          <cell r="R1881">
            <v>1</v>
          </cell>
          <cell r="S1881">
            <v>1</v>
          </cell>
          <cell r="T1881">
            <v>1.0023</v>
          </cell>
          <cell r="U1881">
            <v>1</v>
          </cell>
          <cell r="V1881">
            <v>1</v>
          </cell>
          <cell r="W1881">
            <v>1</v>
          </cell>
          <cell r="X1881">
            <v>1</v>
          </cell>
          <cell r="Y1881">
            <v>1</v>
          </cell>
          <cell r="Z1881">
            <v>1</v>
          </cell>
          <cell r="AA1881">
            <v>1</v>
          </cell>
          <cell r="AB1881">
            <v>1</v>
          </cell>
          <cell r="AC1881">
            <v>1</v>
          </cell>
          <cell r="AD1881">
            <v>1</v>
          </cell>
        </row>
        <row r="1882">
          <cell r="O1882">
            <v>188.88999999999356</v>
          </cell>
          <cell r="P1882">
            <v>188.89999999999355</v>
          </cell>
          <cell r="Q1882">
            <v>1</v>
          </cell>
          <cell r="R1882">
            <v>1</v>
          </cell>
          <cell r="S1882">
            <v>1</v>
          </cell>
          <cell r="T1882">
            <v>1.0023</v>
          </cell>
          <cell r="U1882">
            <v>1</v>
          </cell>
          <cell r="V1882">
            <v>1</v>
          </cell>
          <cell r="W1882">
            <v>1</v>
          </cell>
          <cell r="X1882">
            <v>1</v>
          </cell>
          <cell r="Y1882">
            <v>1</v>
          </cell>
          <cell r="Z1882">
            <v>1</v>
          </cell>
          <cell r="AA1882">
            <v>1</v>
          </cell>
          <cell r="AB1882">
            <v>1</v>
          </cell>
          <cell r="AC1882">
            <v>1</v>
          </cell>
          <cell r="AD1882">
            <v>1</v>
          </cell>
        </row>
        <row r="1883">
          <cell r="O1883">
            <v>188.98999999999356</v>
          </cell>
          <cell r="P1883">
            <v>188.99999999999355</v>
          </cell>
          <cell r="Q1883">
            <v>1</v>
          </cell>
          <cell r="R1883">
            <v>1</v>
          </cell>
          <cell r="S1883">
            <v>1</v>
          </cell>
          <cell r="T1883">
            <v>1.0023</v>
          </cell>
          <cell r="U1883">
            <v>1</v>
          </cell>
          <cell r="V1883">
            <v>1</v>
          </cell>
          <cell r="W1883">
            <v>1</v>
          </cell>
          <cell r="X1883">
            <v>1</v>
          </cell>
          <cell r="Y1883">
            <v>1</v>
          </cell>
          <cell r="Z1883">
            <v>1</v>
          </cell>
          <cell r="AA1883">
            <v>1</v>
          </cell>
          <cell r="AB1883">
            <v>1</v>
          </cell>
          <cell r="AC1883">
            <v>1</v>
          </cell>
          <cell r="AD1883">
            <v>1</v>
          </cell>
        </row>
        <row r="1884">
          <cell r="O1884">
            <v>189.08999999999355</v>
          </cell>
          <cell r="P1884">
            <v>189.09999999999354</v>
          </cell>
          <cell r="Q1884">
            <v>1</v>
          </cell>
          <cell r="R1884">
            <v>1</v>
          </cell>
          <cell r="S1884">
            <v>1</v>
          </cell>
          <cell r="T1884">
            <v>1.0024</v>
          </cell>
          <cell r="U1884">
            <v>1</v>
          </cell>
          <cell r="V1884">
            <v>1</v>
          </cell>
          <cell r="W1884">
            <v>1</v>
          </cell>
          <cell r="X1884">
            <v>1</v>
          </cell>
          <cell r="Y1884">
            <v>1</v>
          </cell>
          <cell r="Z1884">
            <v>1</v>
          </cell>
          <cell r="AA1884">
            <v>1</v>
          </cell>
          <cell r="AB1884">
            <v>1</v>
          </cell>
          <cell r="AC1884">
            <v>1</v>
          </cell>
          <cell r="AD1884">
            <v>1</v>
          </cell>
        </row>
        <row r="1885">
          <cell r="O1885">
            <v>189.18999999999355</v>
          </cell>
          <cell r="P1885">
            <v>189.19999999999354</v>
          </cell>
          <cell r="Q1885">
            <v>1</v>
          </cell>
          <cell r="R1885">
            <v>1</v>
          </cell>
          <cell r="S1885">
            <v>1</v>
          </cell>
          <cell r="T1885">
            <v>1.0024</v>
          </cell>
          <cell r="U1885">
            <v>1</v>
          </cell>
          <cell r="V1885">
            <v>1</v>
          </cell>
          <cell r="W1885">
            <v>1</v>
          </cell>
          <cell r="X1885">
            <v>1</v>
          </cell>
          <cell r="Y1885">
            <v>1</v>
          </cell>
          <cell r="Z1885">
            <v>1</v>
          </cell>
          <cell r="AA1885">
            <v>1</v>
          </cell>
          <cell r="AB1885">
            <v>1</v>
          </cell>
          <cell r="AC1885">
            <v>1</v>
          </cell>
          <cell r="AD1885">
            <v>1</v>
          </cell>
        </row>
        <row r="1886">
          <cell r="O1886">
            <v>189.28999999999354</v>
          </cell>
          <cell r="P1886">
            <v>189.29999999999353</v>
          </cell>
          <cell r="Q1886">
            <v>1</v>
          </cell>
          <cell r="R1886">
            <v>1</v>
          </cell>
          <cell r="S1886">
            <v>1</v>
          </cell>
          <cell r="T1886">
            <v>1.0024</v>
          </cell>
          <cell r="U1886">
            <v>1</v>
          </cell>
          <cell r="V1886">
            <v>1</v>
          </cell>
          <cell r="W1886">
            <v>1</v>
          </cell>
          <cell r="X1886">
            <v>1</v>
          </cell>
          <cell r="Y1886">
            <v>1</v>
          </cell>
          <cell r="Z1886">
            <v>1</v>
          </cell>
          <cell r="AA1886">
            <v>1</v>
          </cell>
          <cell r="AB1886">
            <v>1</v>
          </cell>
          <cell r="AC1886">
            <v>1</v>
          </cell>
          <cell r="AD1886">
            <v>1</v>
          </cell>
        </row>
        <row r="1887">
          <cell r="O1887">
            <v>189.38999999999353</v>
          </cell>
          <cell r="P1887">
            <v>189.39999999999353</v>
          </cell>
          <cell r="Q1887">
            <v>1</v>
          </cell>
          <cell r="R1887">
            <v>1</v>
          </cell>
          <cell r="S1887">
            <v>1</v>
          </cell>
          <cell r="T1887">
            <v>1.0024999999999999</v>
          </cell>
          <cell r="U1887">
            <v>1</v>
          </cell>
          <cell r="V1887">
            <v>1</v>
          </cell>
          <cell r="W1887">
            <v>1</v>
          </cell>
          <cell r="X1887">
            <v>1</v>
          </cell>
          <cell r="Y1887">
            <v>1</v>
          </cell>
          <cell r="Z1887">
            <v>1</v>
          </cell>
          <cell r="AA1887">
            <v>1</v>
          </cell>
          <cell r="AB1887">
            <v>1</v>
          </cell>
          <cell r="AC1887">
            <v>1</v>
          </cell>
          <cell r="AD1887">
            <v>1</v>
          </cell>
        </row>
        <row r="1888">
          <cell r="O1888">
            <v>189.48999999999353</v>
          </cell>
          <cell r="P1888">
            <v>189.49999999999352</v>
          </cell>
          <cell r="Q1888">
            <v>1</v>
          </cell>
          <cell r="R1888">
            <v>1</v>
          </cell>
          <cell r="S1888">
            <v>1</v>
          </cell>
          <cell r="T1888">
            <v>1.0024999999999999</v>
          </cell>
          <cell r="U1888">
            <v>1</v>
          </cell>
          <cell r="V1888">
            <v>1</v>
          </cell>
          <cell r="W1888">
            <v>1</v>
          </cell>
          <cell r="X1888">
            <v>1</v>
          </cell>
          <cell r="Y1888">
            <v>1</v>
          </cell>
          <cell r="Z1888">
            <v>1</v>
          </cell>
          <cell r="AA1888">
            <v>1</v>
          </cell>
          <cell r="AB1888">
            <v>1</v>
          </cell>
          <cell r="AC1888">
            <v>1</v>
          </cell>
          <cell r="AD1888">
            <v>1</v>
          </cell>
        </row>
        <row r="1889">
          <cell r="O1889">
            <v>189.58999999999352</v>
          </cell>
          <cell r="P1889">
            <v>189.59999999999351</v>
          </cell>
          <cell r="Q1889">
            <v>1</v>
          </cell>
          <cell r="R1889">
            <v>1</v>
          </cell>
          <cell r="S1889">
            <v>1</v>
          </cell>
          <cell r="T1889">
            <v>1.0024999999999999</v>
          </cell>
          <cell r="U1889">
            <v>1</v>
          </cell>
          <cell r="V1889">
            <v>1</v>
          </cell>
          <cell r="W1889">
            <v>1</v>
          </cell>
          <cell r="X1889">
            <v>1</v>
          </cell>
          <cell r="Y1889">
            <v>1</v>
          </cell>
          <cell r="Z1889">
            <v>1</v>
          </cell>
          <cell r="AA1889">
            <v>1</v>
          </cell>
          <cell r="AB1889">
            <v>1</v>
          </cell>
          <cell r="AC1889">
            <v>1</v>
          </cell>
          <cell r="AD1889">
            <v>1</v>
          </cell>
        </row>
        <row r="1890">
          <cell r="O1890">
            <v>189.68999999999352</v>
          </cell>
          <cell r="P1890">
            <v>189.69999999999351</v>
          </cell>
          <cell r="Q1890">
            <v>1</v>
          </cell>
          <cell r="R1890">
            <v>1</v>
          </cell>
          <cell r="S1890">
            <v>1</v>
          </cell>
          <cell r="T1890">
            <v>1.0025999999999999</v>
          </cell>
          <cell r="U1890">
            <v>1</v>
          </cell>
          <cell r="V1890">
            <v>1</v>
          </cell>
          <cell r="W1890">
            <v>1</v>
          </cell>
          <cell r="X1890">
            <v>1</v>
          </cell>
          <cell r="Y1890">
            <v>1</v>
          </cell>
          <cell r="Z1890">
            <v>1</v>
          </cell>
          <cell r="AA1890">
            <v>1</v>
          </cell>
          <cell r="AB1890">
            <v>1</v>
          </cell>
          <cell r="AC1890">
            <v>1</v>
          </cell>
          <cell r="AD1890">
            <v>1</v>
          </cell>
        </row>
        <row r="1891">
          <cell r="O1891">
            <v>189.78999999999351</v>
          </cell>
          <cell r="P1891">
            <v>189.7999999999935</v>
          </cell>
          <cell r="Q1891">
            <v>1</v>
          </cell>
          <cell r="R1891">
            <v>1</v>
          </cell>
          <cell r="S1891">
            <v>1</v>
          </cell>
          <cell r="T1891">
            <v>1.0025999999999999</v>
          </cell>
          <cell r="U1891">
            <v>1</v>
          </cell>
          <cell r="V1891">
            <v>1</v>
          </cell>
          <cell r="W1891">
            <v>1</v>
          </cell>
          <cell r="X1891">
            <v>1</v>
          </cell>
          <cell r="Y1891">
            <v>1</v>
          </cell>
          <cell r="Z1891">
            <v>1</v>
          </cell>
          <cell r="AA1891">
            <v>1</v>
          </cell>
          <cell r="AB1891">
            <v>1</v>
          </cell>
          <cell r="AC1891">
            <v>1</v>
          </cell>
          <cell r="AD1891">
            <v>1</v>
          </cell>
        </row>
        <row r="1892">
          <cell r="O1892">
            <v>189.88999999999351</v>
          </cell>
          <cell r="P1892">
            <v>189.8999999999935</v>
          </cell>
          <cell r="Q1892">
            <v>1</v>
          </cell>
          <cell r="R1892">
            <v>1</v>
          </cell>
          <cell r="S1892">
            <v>1</v>
          </cell>
          <cell r="T1892">
            <v>1.0025999999999999</v>
          </cell>
          <cell r="U1892">
            <v>1</v>
          </cell>
          <cell r="V1892">
            <v>1</v>
          </cell>
          <cell r="W1892">
            <v>1</v>
          </cell>
          <cell r="X1892">
            <v>1</v>
          </cell>
          <cell r="Y1892">
            <v>1</v>
          </cell>
          <cell r="Z1892">
            <v>1</v>
          </cell>
          <cell r="AA1892">
            <v>1</v>
          </cell>
          <cell r="AB1892">
            <v>1</v>
          </cell>
          <cell r="AC1892">
            <v>1</v>
          </cell>
          <cell r="AD1892">
            <v>1</v>
          </cell>
        </row>
        <row r="1893">
          <cell r="O1893">
            <v>189.9899999999935</v>
          </cell>
          <cell r="P1893">
            <v>189.99999999999349</v>
          </cell>
          <cell r="Q1893">
            <v>1</v>
          </cell>
          <cell r="R1893">
            <v>1</v>
          </cell>
          <cell r="S1893">
            <v>1</v>
          </cell>
          <cell r="T1893">
            <v>1.0026999999999999</v>
          </cell>
          <cell r="U1893">
            <v>1</v>
          </cell>
          <cell r="V1893">
            <v>1</v>
          </cell>
          <cell r="W1893">
            <v>1</v>
          </cell>
          <cell r="X1893">
            <v>1</v>
          </cell>
          <cell r="Y1893">
            <v>1</v>
          </cell>
          <cell r="Z1893">
            <v>1</v>
          </cell>
          <cell r="AA1893">
            <v>1</v>
          </cell>
          <cell r="AB1893">
            <v>1</v>
          </cell>
          <cell r="AC1893">
            <v>1</v>
          </cell>
          <cell r="AD1893">
            <v>1</v>
          </cell>
        </row>
        <row r="1894">
          <cell r="O1894">
            <v>190.08999999999349</v>
          </cell>
          <cell r="P1894">
            <v>190.09999999999349</v>
          </cell>
          <cell r="Q1894">
            <v>1</v>
          </cell>
          <cell r="R1894">
            <v>1</v>
          </cell>
          <cell r="S1894">
            <v>1</v>
          </cell>
          <cell r="T1894">
            <v>1.0026999999999999</v>
          </cell>
          <cell r="U1894">
            <v>1</v>
          </cell>
          <cell r="V1894">
            <v>1</v>
          </cell>
          <cell r="W1894">
            <v>1</v>
          </cell>
          <cell r="X1894">
            <v>1</v>
          </cell>
          <cell r="Y1894">
            <v>1</v>
          </cell>
          <cell r="Z1894">
            <v>1</v>
          </cell>
          <cell r="AA1894">
            <v>1</v>
          </cell>
          <cell r="AB1894">
            <v>1</v>
          </cell>
          <cell r="AC1894">
            <v>1</v>
          </cell>
          <cell r="AD1894">
            <v>1</v>
          </cell>
        </row>
        <row r="1895">
          <cell r="O1895">
            <v>190.18999999999349</v>
          </cell>
          <cell r="P1895">
            <v>190.19999999999348</v>
          </cell>
          <cell r="Q1895">
            <v>1</v>
          </cell>
          <cell r="R1895">
            <v>1</v>
          </cell>
          <cell r="S1895">
            <v>1</v>
          </cell>
          <cell r="T1895">
            <v>1.0026999999999999</v>
          </cell>
          <cell r="U1895">
            <v>1</v>
          </cell>
          <cell r="V1895">
            <v>1</v>
          </cell>
          <cell r="W1895">
            <v>1</v>
          </cell>
          <cell r="X1895">
            <v>1</v>
          </cell>
          <cell r="Y1895">
            <v>1</v>
          </cell>
          <cell r="Z1895">
            <v>1</v>
          </cell>
          <cell r="AA1895">
            <v>1</v>
          </cell>
          <cell r="AB1895">
            <v>1</v>
          </cell>
          <cell r="AC1895">
            <v>1</v>
          </cell>
          <cell r="AD1895">
            <v>1</v>
          </cell>
        </row>
        <row r="1896">
          <cell r="O1896">
            <v>190.28999999999348</v>
          </cell>
          <cell r="P1896">
            <v>190.29999999999347</v>
          </cell>
          <cell r="Q1896">
            <v>1</v>
          </cell>
          <cell r="R1896">
            <v>1</v>
          </cell>
          <cell r="S1896">
            <v>1</v>
          </cell>
          <cell r="T1896">
            <v>1.0027999999999999</v>
          </cell>
          <cell r="U1896">
            <v>1</v>
          </cell>
          <cell r="V1896">
            <v>1</v>
          </cell>
          <cell r="W1896">
            <v>1</v>
          </cell>
          <cell r="X1896">
            <v>1</v>
          </cell>
          <cell r="Y1896">
            <v>1</v>
          </cell>
          <cell r="Z1896">
            <v>1</v>
          </cell>
          <cell r="AA1896">
            <v>1</v>
          </cell>
          <cell r="AB1896">
            <v>1</v>
          </cell>
          <cell r="AC1896">
            <v>1</v>
          </cell>
          <cell r="AD1896">
            <v>1</v>
          </cell>
        </row>
        <row r="1897">
          <cell r="O1897">
            <v>190.38999999999348</v>
          </cell>
          <cell r="P1897">
            <v>190.39999999999347</v>
          </cell>
          <cell r="Q1897">
            <v>1</v>
          </cell>
          <cell r="R1897">
            <v>1</v>
          </cell>
          <cell r="S1897">
            <v>1</v>
          </cell>
          <cell r="T1897">
            <v>1.0027999999999999</v>
          </cell>
          <cell r="U1897">
            <v>1</v>
          </cell>
          <cell r="V1897">
            <v>1</v>
          </cell>
          <cell r="W1897">
            <v>1</v>
          </cell>
          <cell r="X1897">
            <v>1</v>
          </cell>
          <cell r="Y1897">
            <v>1</v>
          </cell>
          <cell r="Z1897">
            <v>1</v>
          </cell>
          <cell r="AA1897">
            <v>1</v>
          </cell>
          <cell r="AB1897">
            <v>1</v>
          </cell>
          <cell r="AC1897">
            <v>1</v>
          </cell>
          <cell r="AD1897">
            <v>1</v>
          </cell>
        </row>
        <row r="1898">
          <cell r="O1898">
            <v>190.48999999999347</v>
          </cell>
          <cell r="P1898">
            <v>190.49999999999346</v>
          </cell>
          <cell r="Q1898">
            <v>1</v>
          </cell>
          <cell r="R1898">
            <v>1</v>
          </cell>
          <cell r="S1898">
            <v>1</v>
          </cell>
          <cell r="T1898">
            <v>1.0027999999999999</v>
          </cell>
          <cell r="U1898">
            <v>1</v>
          </cell>
          <cell r="V1898">
            <v>1</v>
          </cell>
          <cell r="W1898">
            <v>1</v>
          </cell>
          <cell r="X1898">
            <v>1</v>
          </cell>
          <cell r="Y1898">
            <v>1</v>
          </cell>
          <cell r="Z1898">
            <v>1</v>
          </cell>
          <cell r="AA1898">
            <v>1</v>
          </cell>
          <cell r="AB1898">
            <v>1</v>
          </cell>
          <cell r="AC1898">
            <v>1</v>
          </cell>
          <cell r="AD1898">
            <v>1</v>
          </cell>
        </row>
        <row r="1899">
          <cell r="O1899">
            <v>190.58999999999347</v>
          </cell>
          <cell r="P1899">
            <v>190.59999999999346</v>
          </cell>
          <cell r="Q1899">
            <v>1</v>
          </cell>
          <cell r="R1899">
            <v>1</v>
          </cell>
          <cell r="S1899">
            <v>1</v>
          </cell>
          <cell r="T1899">
            <v>1.0027999999999999</v>
          </cell>
          <cell r="U1899">
            <v>1</v>
          </cell>
          <cell r="V1899">
            <v>1</v>
          </cell>
          <cell r="W1899">
            <v>1</v>
          </cell>
          <cell r="X1899">
            <v>1</v>
          </cell>
          <cell r="Y1899">
            <v>1</v>
          </cell>
          <cell r="Z1899">
            <v>1</v>
          </cell>
          <cell r="AA1899">
            <v>1</v>
          </cell>
          <cell r="AB1899">
            <v>1</v>
          </cell>
          <cell r="AC1899">
            <v>1</v>
          </cell>
          <cell r="AD1899">
            <v>1</v>
          </cell>
        </row>
        <row r="1900">
          <cell r="O1900">
            <v>190.68999999999346</v>
          </cell>
          <cell r="P1900">
            <v>190.69999999999345</v>
          </cell>
          <cell r="Q1900">
            <v>1</v>
          </cell>
          <cell r="R1900">
            <v>1</v>
          </cell>
          <cell r="S1900">
            <v>1</v>
          </cell>
          <cell r="T1900">
            <v>1.0028999999999999</v>
          </cell>
          <cell r="U1900">
            <v>1</v>
          </cell>
          <cell r="V1900">
            <v>1</v>
          </cell>
          <cell r="W1900">
            <v>1</v>
          </cell>
          <cell r="X1900">
            <v>1</v>
          </cell>
          <cell r="Y1900">
            <v>1</v>
          </cell>
          <cell r="Z1900">
            <v>1</v>
          </cell>
          <cell r="AA1900">
            <v>1</v>
          </cell>
          <cell r="AB1900">
            <v>1</v>
          </cell>
          <cell r="AC1900">
            <v>1</v>
          </cell>
          <cell r="AD1900">
            <v>1</v>
          </cell>
        </row>
        <row r="1901">
          <cell r="O1901">
            <v>190.78999999999346</v>
          </cell>
          <cell r="P1901">
            <v>190.79999999999345</v>
          </cell>
          <cell r="Q1901">
            <v>1</v>
          </cell>
          <cell r="R1901">
            <v>1</v>
          </cell>
          <cell r="S1901">
            <v>1</v>
          </cell>
          <cell r="T1901">
            <v>1.0028999999999999</v>
          </cell>
          <cell r="U1901">
            <v>1</v>
          </cell>
          <cell r="V1901">
            <v>1</v>
          </cell>
          <cell r="W1901">
            <v>1</v>
          </cell>
          <cell r="X1901">
            <v>1</v>
          </cell>
          <cell r="Y1901">
            <v>1</v>
          </cell>
          <cell r="Z1901">
            <v>1</v>
          </cell>
          <cell r="AA1901">
            <v>1</v>
          </cell>
          <cell r="AB1901">
            <v>1</v>
          </cell>
          <cell r="AC1901">
            <v>1</v>
          </cell>
          <cell r="AD1901">
            <v>1</v>
          </cell>
        </row>
        <row r="1902">
          <cell r="O1902">
            <v>190.88999999999345</v>
          </cell>
          <cell r="P1902">
            <v>190.89999999999344</v>
          </cell>
          <cell r="Q1902">
            <v>1</v>
          </cell>
          <cell r="R1902">
            <v>1</v>
          </cell>
          <cell r="S1902">
            <v>1</v>
          </cell>
          <cell r="T1902">
            <v>1.0028999999999999</v>
          </cell>
          <cell r="U1902">
            <v>1</v>
          </cell>
          <cell r="V1902">
            <v>1</v>
          </cell>
          <cell r="W1902">
            <v>1</v>
          </cell>
          <cell r="X1902">
            <v>1</v>
          </cell>
          <cell r="Y1902">
            <v>1</v>
          </cell>
          <cell r="Z1902">
            <v>1</v>
          </cell>
          <cell r="AA1902">
            <v>1</v>
          </cell>
          <cell r="AB1902">
            <v>1</v>
          </cell>
          <cell r="AC1902">
            <v>1</v>
          </cell>
          <cell r="AD1902">
            <v>1</v>
          </cell>
        </row>
        <row r="1903">
          <cell r="O1903">
            <v>190.98999999999344</v>
          </cell>
          <cell r="P1903">
            <v>190.99999999999343</v>
          </cell>
          <cell r="Q1903">
            <v>1</v>
          </cell>
          <cell r="R1903">
            <v>1</v>
          </cell>
          <cell r="S1903">
            <v>1</v>
          </cell>
          <cell r="T1903">
            <v>1.0029999999999999</v>
          </cell>
          <cell r="U1903">
            <v>1</v>
          </cell>
          <cell r="V1903">
            <v>1</v>
          </cell>
          <cell r="W1903">
            <v>1</v>
          </cell>
          <cell r="X1903">
            <v>1</v>
          </cell>
          <cell r="Y1903">
            <v>1</v>
          </cell>
          <cell r="Z1903">
            <v>1</v>
          </cell>
          <cell r="AA1903">
            <v>1</v>
          </cell>
          <cell r="AB1903">
            <v>1</v>
          </cell>
          <cell r="AC1903">
            <v>1</v>
          </cell>
          <cell r="AD1903">
            <v>1</v>
          </cell>
        </row>
        <row r="1904">
          <cell r="O1904">
            <v>191.08999999999344</v>
          </cell>
          <cell r="P1904">
            <v>191.09999999999343</v>
          </cell>
          <cell r="Q1904">
            <v>1</v>
          </cell>
          <cell r="R1904">
            <v>1</v>
          </cell>
          <cell r="S1904">
            <v>1</v>
          </cell>
          <cell r="T1904">
            <v>1.0029999999999999</v>
          </cell>
          <cell r="U1904">
            <v>1</v>
          </cell>
          <cell r="V1904">
            <v>1</v>
          </cell>
          <cell r="W1904">
            <v>1</v>
          </cell>
          <cell r="X1904">
            <v>1</v>
          </cell>
          <cell r="Y1904">
            <v>1</v>
          </cell>
          <cell r="Z1904">
            <v>1</v>
          </cell>
          <cell r="AA1904">
            <v>1</v>
          </cell>
          <cell r="AB1904">
            <v>1</v>
          </cell>
          <cell r="AC1904">
            <v>1</v>
          </cell>
          <cell r="AD1904">
            <v>1</v>
          </cell>
        </row>
        <row r="1905">
          <cell r="O1905">
            <v>191.18999999999343</v>
          </cell>
          <cell r="P1905">
            <v>191.19999999999342</v>
          </cell>
          <cell r="Q1905">
            <v>1</v>
          </cell>
          <cell r="R1905">
            <v>1</v>
          </cell>
          <cell r="S1905">
            <v>1</v>
          </cell>
          <cell r="T1905">
            <v>1.0029999999999999</v>
          </cell>
          <cell r="U1905">
            <v>1</v>
          </cell>
          <cell r="V1905">
            <v>1</v>
          </cell>
          <cell r="W1905">
            <v>1</v>
          </cell>
          <cell r="X1905">
            <v>1</v>
          </cell>
          <cell r="Y1905">
            <v>1</v>
          </cell>
          <cell r="Z1905">
            <v>1</v>
          </cell>
          <cell r="AA1905">
            <v>1</v>
          </cell>
          <cell r="AB1905">
            <v>1</v>
          </cell>
          <cell r="AC1905">
            <v>1</v>
          </cell>
          <cell r="AD1905">
            <v>1</v>
          </cell>
        </row>
        <row r="1906">
          <cell r="O1906">
            <v>191.28999999999343</v>
          </cell>
          <cell r="P1906">
            <v>191.29999999999342</v>
          </cell>
          <cell r="Q1906">
            <v>1</v>
          </cell>
          <cell r="R1906">
            <v>1</v>
          </cell>
          <cell r="S1906">
            <v>1</v>
          </cell>
          <cell r="T1906">
            <v>1.0031000000000001</v>
          </cell>
          <cell r="U1906">
            <v>1</v>
          </cell>
          <cell r="V1906">
            <v>1</v>
          </cell>
          <cell r="W1906">
            <v>1</v>
          </cell>
          <cell r="X1906">
            <v>1</v>
          </cell>
          <cell r="Y1906">
            <v>1</v>
          </cell>
          <cell r="Z1906">
            <v>1</v>
          </cell>
          <cell r="AA1906">
            <v>1</v>
          </cell>
          <cell r="AB1906">
            <v>1</v>
          </cell>
          <cell r="AC1906">
            <v>1</v>
          </cell>
          <cell r="AD1906">
            <v>1</v>
          </cell>
        </row>
        <row r="1907">
          <cell r="O1907">
            <v>191.38999999999342</v>
          </cell>
          <cell r="P1907">
            <v>191.39999999999341</v>
          </cell>
          <cell r="Q1907">
            <v>1</v>
          </cell>
          <cell r="R1907">
            <v>1</v>
          </cell>
          <cell r="S1907">
            <v>1</v>
          </cell>
          <cell r="T1907">
            <v>1.0031000000000001</v>
          </cell>
          <cell r="U1907">
            <v>1</v>
          </cell>
          <cell r="V1907">
            <v>1</v>
          </cell>
          <cell r="W1907">
            <v>1</v>
          </cell>
          <cell r="X1907">
            <v>1</v>
          </cell>
          <cell r="Y1907">
            <v>1</v>
          </cell>
          <cell r="Z1907">
            <v>1</v>
          </cell>
          <cell r="AA1907">
            <v>1</v>
          </cell>
          <cell r="AB1907">
            <v>1</v>
          </cell>
          <cell r="AC1907">
            <v>1</v>
          </cell>
          <cell r="AD1907">
            <v>1</v>
          </cell>
        </row>
        <row r="1908">
          <cell r="O1908">
            <v>191.48999999999342</v>
          </cell>
          <cell r="P1908">
            <v>191.49999999999341</v>
          </cell>
          <cell r="Q1908">
            <v>1</v>
          </cell>
          <cell r="R1908">
            <v>1</v>
          </cell>
          <cell r="S1908">
            <v>1</v>
          </cell>
          <cell r="T1908">
            <v>1.0031000000000001</v>
          </cell>
          <cell r="U1908">
            <v>1</v>
          </cell>
          <cell r="V1908">
            <v>1</v>
          </cell>
          <cell r="W1908">
            <v>1</v>
          </cell>
          <cell r="X1908">
            <v>1</v>
          </cell>
          <cell r="Y1908">
            <v>1</v>
          </cell>
          <cell r="Z1908">
            <v>1</v>
          </cell>
          <cell r="AA1908">
            <v>1</v>
          </cell>
          <cell r="AB1908">
            <v>1</v>
          </cell>
          <cell r="AC1908">
            <v>1</v>
          </cell>
          <cell r="AD1908">
            <v>1</v>
          </cell>
        </row>
        <row r="1909">
          <cell r="O1909">
            <v>191.58999999999341</v>
          </cell>
          <cell r="P1909">
            <v>191.5999999999934</v>
          </cell>
          <cell r="Q1909">
            <v>1</v>
          </cell>
          <cell r="R1909">
            <v>1</v>
          </cell>
          <cell r="S1909">
            <v>1</v>
          </cell>
          <cell r="T1909">
            <v>1.0032000000000001</v>
          </cell>
          <cell r="U1909">
            <v>1</v>
          </cell>
          <cell r="V1909">
            <v>1</v>
          </cell>
          <cell r="W1909">
            <v>1</v>
          </cell>
          <cell r="X1909">
            <v>1</v>
          </cell>
          <cell r="Y1909">
            <v>1</v>
          </cell>
          <cell r="Z1909">
            <v>1</v>
          </cell>
          <cell r="AA1909">
            <v>1</v>
          </cell>
          <cell r="AB1909">
            <v>1</v>
          </cell>
          <cell r="AC1909">
            <v>1</v>
          </cell>
          <cell r="AD1909">
            <v>1</v>
          </cell>
        </row>
        <row r="1910">
          <cell r="O1910">
            <v>191.6899999999934</v>
          </cell>
          <cell r="P1910">
            <v>191.69999999999339</v>
          </cell>
          <cell r="Q1910">
            <v>1</v>
          </cell>
          <cell r="R1910">
            <v>1</v>
          </cell>
          <cell r="S1910">
            <v>1</v>
          </cell>
          <cell r="T1910">
            <v>1.0032000000000001</v>
          </cell>
          <cell r="U1910">
            <v>1</v>
          </cell>
          <cell r="V1910">
            <v>1</v>
          </cell>
          <cell r="W1910">
            <v>1</v>
          </cell>
          <cell r="X1910">
            <v>1</v>
          </cell>
          <cell r="Y1910">
            <v>1</v>
          </cell>
          <cell r="Z1910">
            <v>1</v>
          </cell>
          <cell r="AA1910">
            <v>1</v>
          </cell>
          <cell r="AB1910">
            <v>1</v>
          </cell>
          <cell r="AC1910">
            <v>1</v>
          </cell>
          <cell r="AD1910">
            <v>1</v>
          </cell>
        </row>
        <row r="1911">
          <cell r="O1911">
            <v>191.7899999999934</v>
          </cell>
          <cell r="P1911">
            <v>191.79999999999339</v>
          </cell>
          <cell r="Q1911">
            <v>1</v>
          </cell>
          <cell r="R1911">
            <v>1</v>
          </cell>
          <cell r="S1911">
            <v>1</v>
          </cell>
          <cell r="T1911">
            <v>1.0033000000000001</v>
          </cell>
          <cell r="U1911">
            <v>1</v>
          </cell>
          <cell r="V1911">
            <v>1</v>
          </cell>
          <cell r="W1911">
            <v>1</v>
          </cell>
          <cell r="X1911">
            <v>1</v>
          </cell>
          <cell r="Y1911">
            <v>1</v>
          </cell>
          <cell r="Z1911">
            <v>1</v>
          </cell>
          <cell r="AA1911">
            <v>1</v>
          </cell>
          <cell r="AB1911">
            <v>1</v>
          </cell>
          <cell r="AC1911">
            <v>1</v>
          </cell>
          <cell r="AD1911">
            <v>1</v>
          </cell>
        </row>
        <row r="1912">
          <cell r="O1912">
            <v>191.88999999999339</v>
          </cell>
          <cell r="P1912">
            <v>191.89999999999338</v>
          </cell>
          <cell r="Q1912">
            <v>1</v>
          </cell>
          <cell r="R1912">
            <v>1</v>
          </cell>
          <cell r="S1912">
            <v>1</v>
          </cell>
          <cell r="T1912">
            <v>1.0033000000000001</v>
          </cell>
          <cell r="U1912">
            <v>1</v>
          </cell>
          <cell r="V1912">
            <v>1</v>
          </cell>
          <cell r="W1912">
            <v>1</v>
          </cell>
          <cell r="X1912">
            <v>1</v>
          </cell>
          <cell r="Y1912">
            <v>1</v>
          </cell>
          <cell r="Z1912">
            <v>1</v>
          </cell>
          <cell r="AA1912">
            <v>1</v>
          </cell>
          <cell r="AB1912">
            <v>1</v>
          </cell>
          <cell r="AC1912">
            <v>1</v>
          </cell>
          <cell r="AD1912">
            <v>1</v>
          </cell>
        </row>
        <row r="1913">
          <cell r="O1913">
            <v>191.98999999999339</v>
          </cell>
          <cell r="P1913">
            <v>191.99999999999338</v>
          </cell>
          <cell r="Q1913">
            <v>1</v>
          </cell>
          <cell r="R1913">
            <v>1</v>
          </cell>
          <cell r="S1913">
            <v>1</v>
          </cell>
          <cell r="T1913">
            <v>1.0033000000000001</v>
          </cell>
          <cell r="U1913">
            <v>1</v>
          </cell>
          <cell r="V1913">
            <v>1</v>
          </cell>
          <cell r="W1913">
            <v>1</v>
          </cell>
          <cell r="X1913">
            <v>1</v>
          </cell>
          <cell r="Y1913">
            <v>1</v>
          </cell>
          <cell r="Z1913">
            <v>1</v>
          </cell>
          <cell r="AA1913">
            <v>1</v>
          </cell>
          <cell r="AB1913">
            <v>1</v>
          </cell>
          <cell r="AC1913">
            <v>1</v>
          </cell>
          <cell r="AD1913">
            <v>1</v>
          </cell>
        </row>
        <row r="1914">
          <cell r="O1914">
            <v>192.08999999999338</v>
          </cell>
          <cell r="P1914">
            <v>192.09999999999337</v>
          </cell>
          <cell r="Q1914">
            <v>1</v>
          </cell>
          <cell r="R1914">
            <v>1</v>
          </cell>
          <cell r="S1914">
            <v>1</v>
          </cell>
          <cell r="T1914">
            <v>1.0034000000000001</v>
          </cell>
          <cell r="U1914">
            <v>1</v>
          </cell>
          <cell r="V1914">
            <v>1</v>
          </cell>
          <cell r="W1914">
            <v>1</v>
          </cell>
          <cell r="X1914">
            <v>1</v>
          </cell>
          <cell r="Y1914">
            <v>1</v>
          </cell>
          <cell r="Z1914">
            <v>1</v>
          </cell>
          <cell r="AA1914">
            <v>1</v>
          </cell>
          <cell r="AB1914">
            <v>1</v>
          </cell>
          <cell r="AC1914">
            <v>1</v>
          </cell>
          <cell r="AD1914">
            <v>1</v>
          </cell>
        </row>
        <row r="1915">
          <cell r="O1915">
            <v>192.18999999999338</v>
          </cell>
          <cell r="P1915">
            <v>192.19999999999337</v>
          </cell>
          <cell r="Q1915">
            <v>1</v>
          </cell>
          <cell r="R1915">
            <v>1</v>
          </cell>
          <cell r="S1915">
            <v>1</v>
          </cell>
          <cell r="T1915">
            <v>1.0034000000000001</v>
          </cell>
          <cell r="U1915">
            <v>1</v>
          </cell>
          <cell r="V1915">
            <v>1</v>
          </cell>
          <cell r="W1915">
            <v>1</v>
          </cell>
          <cell r="X1915">
            <v>1</v>
          </cell>
          <cell r="Y1915">
            <v>1</v>
          </cell>
          <cell r="Z1915">
            <v>1</v>
          </cell>
          <cell r="AA1915">
            <v>1</v>
          </cell>
          <cell r="AB1915">
            <v>1</v>
          </cell>
          <cell r="AC1915">
            <v>1</v>
          </cell>
          <cell r="AD1915">
            <v>1</v>
          </cell>
        </row>
        <row r="1916">
          <cell r="O1916">
            <v>192.28999999999337</v>
          </cell>
          <cell r="P1916">
            <v>192.29999999999336</v>
          </cell>
          <cell r="Q1916">
            <v>1</v>
          </cell>
          <cell r="R1916">
            <v>1</v>
          </cell>
          <cell r="S1916">
            <v>1</v>
          </cell>
          <cell r="T1916">
            <v>1.0034000000000001</v>
          </cell>
          <cell r="U1916">
            <v>1</v>
          </cell>
          <cell r="V1916">
            <v>1</v>
          </cell>
          <cell r="W1916">
            <v>1</v>
          </cell>
          <cell r="X1916">
            <v>1</v>
          </cell>
          <cell r="Y1916">
            <v>1</v>
          </cell>
          <cell r="Z1916">
            <v>1</v>
          </cell>
          <cell r="AA1916">
            <v>1</v>
          </cell>
          <cell r="AB1916">
            <v>1</v>
          </cell>
          <cell r="AC1916">
            <v>1</v>
          </cell>
          <cell r="AD1916">
            <v>1</v>
          </cell>
        </row>
        <row r="1917">
          <cell r="O1917">
            <v>192.38999999999336</v>
          </cell>
          <cell r="P1917">
            <v>192.39999999999336</v>
          </cell>
          <cell r="Q1917">
            <v>1</v>
          </cell>
          <cell r="R1917">
            <v>1</v>
          </cell>
          <cell r="S1917">
            <v>1</v>
          </cell>
          <cell r="T1917">
            <v>1.0035000000000001</v>
          </cell>
          <cell r="U1917">
            <v>1</v>
          </cell>
          <cell r="V1917">
            <v>1</v>
          </cell>
          <cell r="W1917">
            <v>1</v>
          </cell>
          <cell r="X1917">
            <v>1</v>
          </cell>
          <cell r="Y1917">
            <v>1</v>
          </cell>
          <cell r="Z1917">
            <v>1</v>
          </cell>
          <cell r="AA1917">
            <v>1</v>
          </cell>
          <cell r="AB1917">
            <v>1</v>
          </cell>
          <cell r="AC1917">
            <v>1</v>
          </cell>
          <cell r="AD1917">
            <v>1</v>
          </cell>
        </row>
        <row r="1918">
          <cell r="O1918">
            <v>192.48999999999336</v>
          </cell>
          <cell r="P1918">
            <v>192.49999999999335</v>
          </cell>
          <cell r="Q1918">
            <v>1</v>
          </cell>
          <cell r="R1918">
            <v>1</v>
          </cell>
          <cell r="S1918">
            <v>1</v>
          </cell>
          <cell r="T1918">
            <v>1.0035000000000001</v>
          </cell>
          <cell r="U1918">
            <v>1</v>
          </cell>
          <cell r="V1918">
            <v>1</v>
          </cell>
          <cell r="W1918">
            <v>1</v>
          </cell>
          <cell r="X1918">
            <v>1</v>
          </cell>
          <cell r="Y1918">
            <v>1</v>
          </cell>
          <cell r="Z1918">
            <v>1</v>
          </cell>
          <cell r="AA1918">
            <v>1</v>
          </cell>
          <cell r="AB1918">
            <v>1</v>
          </cell>
          <cell r="AC1918">
            <v>1</v>
          </cell>
          <cell r="AD1918">
            <v>1</v>
          </cell>
        </row>
        <row r="1919">
          <cell r="O1919">
            <v>192.58999999999335</v>
          </cell>
          <cell r="P1919">
            <v>192.59999999999334</v>
          </cell>
          <cell r="Q1919">
            <v>1</v>
          </cell>
          <cell r="R1919">
            <v>1</v>
          </cell>
          <cell r="S1919">
            <v>1</v>
          </cell>
          <cell r="T1919">
            <v>1.0035000000000001</v>
          </cell>
          <cell r="U1919">
            <v>1</v>
          </cell>
          <cell r="V1919">
            <v>1</v>
          </cell>
          <cell r="W1919">
            <v>1</v>
          </cell>
          <cell r="X1919">
            <v>1</v>
          </cell>
          <cell r="Y1919">
            <v>1</v>
          </cell>
          <cell r="Z1919">
            <v>1</v>
          </cell>
          <cell r="AA1919">
            <v>1</v>
          </cell>
          <cell r="AB1919">
            <v>1</v>
          </cell>
          <cell r="AC1919">
            <v>1</v>
          </cell>
          <cell r="AD1919">
            <v>1</v>
          </cell>
        </row>
        <row r="1920">
          <cell r="O1920">
            <v>192.68999999999335</v>
          </cell>
          <cell r="P1920">
            <v>192.69999999999334</v>
          </cell>
          <cell r="Q1920">
            <v>1</v>
          </cell>
          <cell r="R1920">
            <v>1</v>
          </cell>
          <cell r="S1920">
            <v>1</v>
          </cell>
          <cell r="T1920">
            <v>1.0036</v>
          </cell>
          <cell r="U1920">
            <v>1</v>
          </cell>
          <cell r="V1920">
            <v>1</v>
          </cell>
          <cell r="W1920">
            <v>1</v>
          </cell>
          <cell r="X1920">
            <v>1</v>
          </cell>
          <cell r="Y1920">
            <v>1</v>
          </cell>
          <cell r="Z1920">
            <v>1</v>
          </cell>
          <cell r="AA1920">
            <v>1</v>
          </cell>
          <cell r="AB1920">
            <v>1</v>
          </cell>
          <cell r="AC1920">
            <v>1</v>
          </cell>
          <cell r="AD1920">
            <v>1</v>
          </cell>
        </row>
        <row r="1921">
          <cell r="O1921">
            <v>192.78999999999334</v>
          </cell>
          <cell r="P1921">
            <v>192.79999999999333</v>
          </cell>
          <cell r="Q1921">
            <v>1</v>
          </cell>
          <cell r="R1921">
            <v>1</v>
          </cell>
          <cell r="S1921">
            <v>1</v>
          </cell>
          <cell r="T1921">
            <v>1.0036</v>
          </cell>
          <cell r="U1921">
            <v>1</v>
          </cell>
          <cell r="V1921">
            <v>1</v>
          </cell>
          <cell r="W1921">
            <v>1</v>
          </cell>
          <cell r="X1921">
            <v>1</v>
          </cell>
          <cell r="Y1921">
            <v>1</v>
          </cell>
          <cell r="Z1921">
            <v>1</v>
          </cell>
          <cell r="AA1921">
            <v>1</v>
          </cell>
          <cell r="AB1921">
            <v>1</v>
          </cell>
          <cell r="AC1921">
            <v>1</v>
          </cell>
          <cell r="AD1921">
            <v>1</v>
          </cell>
        </row>
        <row r="1922">
          <cell r="O1922">
            <v>192.88999999999334</v>
          </cell>
          <cell r="P1922">
            <v>192.89999999999333</v>
          </cell>
          <cell r="Q1922">
            <v>1</v>
          </cell>
          <cell r="R1922">
            <v>1</v>
          </cell>
          <cell r="S1922">
            <v>1</v>
          </cell>
          <cell r="T1922">
            <v>1.0036</v>
          </cell>
          <cell r="U1922">
            <v>1</v>
          </cell>
          <cell r="V1922">
            <v>1</v>
          </cell>
          <cell r="W1922">
            <v>1</v>
          </cell>
          <cell r="X1922">
            <v>1</v>
          </cell>
          <cell r="Y1922">
            <v>1</v>
          </cell>
          <cell r="Z1922">
            <v>1</v>
          </cell>
          <cell r="AA1922">
            <v>1</v>
          </cell>
          <cell r="AB1922">
            <v>1</v>
          </cell>
          <cell r="AC1922">
            <v>1</v>
          </cell>
          <cell r="AD1922">
            <v>1</v>
          </cell>
        </row>
        <row r="1923">
          <cell r="O1923">
            <v>192.98999999999333</v>
          </cell>
          <cell r="P1923">
            <v>192.99999999999332</v>
          </cell>
          <cell r="Q1923">
            <v>1</v>
          </cell>
          <cell r="R1923">
            <v>1</v>
          </cell>
          <cell r="S1923">
            <v>1</v>
          </cell>
          <cell r="T1923">
            <v>1.0037</v>
          </cell>
          <cell r="U1923">
            <v>1</v>
          </cell>
          <cell r="V1923">
            <v>1</v>
          </cell>
          <cell r="W1923">
            <v>1</v>
          </cell>
          <cell r="X1923">
            <v>1</v>
          </cell>
          <cell r="Y1923">
            <v>1</v>
          </cell>
          <cell r="Z1923">
            <v>1</v>
          </cell>
          <cell r="AA1923">
            <v>1</v>
          </cell>
          <cell r="AB1923">
            <v>1</v>
          </cell>
          <cell r="AC1923">
            <v>1</v>
          </cell>
          <cell r="AD1923">
            <v>1</v>
          </cell>
        </row>
        <row r="1924">
          <cell r="O1924">
            <v>193.08999999999332</v>
          </cell>
          <cell r="P1924">
            <v>193.09999999999332</v>
          </cell>
          <cell r="Q1924">
            <v>1</v>
          </cell>
          <cell r="R1924">
            <v>1</v>
          </cell>
          <cell r="S1924">
            <v>1</v>
          </cell>
          <cell r="T1924">
            <v>1.0037</v>
          </cell>
          <cell r="U1924">
            <v>1</v>
          </cell>
          <cell r="V1924">
            <v>1</v>
          </cell>
          <cell r="W1924">
            <v>1</v>
          </cell>
          <cell r="X1924">
            <v>1</v>
          </cell>
          <cell r="Y1924">
            <v>1</v>
          </cell>
          <cell r="Z1924">
            <v>1</v>
          </cell>
          <cell r="AA1924">
            <v>1</v>
          </cell>
          <cell r="AB1924">
            <v>1</v>
          </cell>
          <cell r="AC1924">
            <v>1</v>
          </cell>
          <cell r="AD1924">
            <v>1</v>
          </cell>
        </row>
        <row r="1925">
          <cell r="O1925">
            <v>193.18999999999332</v>
          </cell>
          <cell r="P1925">
            <v>193.19999999999331</v>
          </cell>
          <cell r="Q1925">
            <v>1</v>
          </cell>
          <cell r="R1925">
            <v>1</v>
          </cell>
          <cell r="S1925">
            <v>1</v>
          </cell>
          <cell r="T1925">
            <v>1.0038</v>
          </cell>
          <cell r="U1925">
            <v>1</v>
          </cell>
          <cell r="V1925">
            <v>1</v>
          </cell>
          <cell r="W1925">
            <v>1</v>
          </cell>
          <cell r="X1925">
            <v>1</v>
          </cell>
          <cell r="Y1925">
            <v>1</v>
          </cell>
          <cell r="Z1925">
            <v>1</v>
          </cell>
          <cell r="AA1925">
            <v>1</v>
          </cell>
          <cell r="AB1925">
            <v>1</v>
          </cell>
          <cell r="AC1925">
            <v>1</v>
          </cell>
          <cell r="AD1925">
            <v>1</v>
          </cell>
        </row>
        <row r="1926">
          <cell r="O1926">
            <v>193.28999999999331</v>
          </cell>
          <cell r="P1926">
            <v>193.2999999999933</v>
          </cell>
          <cell r="Q1926">
            <v>1</v>
          </cell>
          <cell r="R1926">
            <v>1</v>
          </cell>
          <cell r="S1926">
            <v>1</v>
          </cell>
          <cell r="T1926">
            <v>1.0038</v>
          </cell>
          <cell r="U1926">
            <v>1</v>
          </cell>
          <cell r="V1926">
            <v>1</v>
          </cell>
          <cell r="W1926">
            <v>1</v>
          </cell>
          <cell r="X1926">
            <v>1</v>
          </cell>
          <cell r="Y1926">
            <v>1</v>
          </cell>
          <cell r="Z1926">
            <v>1</v>
          </cell>
          <cell r="AA1926">
            <v>1</v>
          </cell>
          <cell r="AB1926">
            <v>1</v>
          </cell>
          <cell r="AC1926">
            <v>1</v>
          </cell>
          <cell r="AD1926">
            <v>1</v>
          </cell>
        </row>
        <row r="1927">
          <cell r="O1927">
            <v>193.38999999999331</v>
          </cell>
          <cell r="P1927">
            <v>193.3999999999933</v>
          </cell>
          <cell r="Q1927">
            <v>1</v>
          </cell>
          <cell r="R1927">
            <v>1</v>
          </cell>
          <cell r="S1927">
            <v>1</v>
          </cell>
          <cell r="T1927">
            <v>1.0038</v>
          </cell>
          <cell r="U1927">
            <v>1</v>
          </cell>
          <cell r="V1927">
            <v>1</v>
          </cell>
          <cell r="W1927">
            <v>1</v>
          </cell>
          <cell r="X1927">
            <v>1</v>
          </cell>
          <cell r="Y1927">
            <v>1</v>
          </cell>
          <cell r="Z1927">
            <v>1</v>
          </cell>
          <cell r="AA1927">
            <v>1</v>
          </cell>
          <cell r="AB1927">
            <v>1</v>
          </cell>
          <cell r="AC1927">
            <v>1</v>
          </cell>
          <cell r="AD1927">
            <v>1</v>
          </cell>
        </row>
        <row r="1928">
          <cell r="O1928">
            <v>193.4899999999933</v>
          </cell>
          <cell r="P1928">
            <v>193.49999999999329</v>
          </cell>
          <cell r="Q1928">
            <v>1</v>
          </cell>
          <cell r="R1928">
            <v>1</v>
          </cell>
          <cell r="S1928">
            <v>1</v>
          </cell>
          <cell r="T1928">
            <v>1.0039</v>
          </cell>
          <cell r="U1928">
            <v>1</v>
          </cell>
          <cell r="V1928">
            <v>1</v>
          </cell>
          <cell r="W1928">
            <v>1</v>
          </cell>
          <cell r="X1928">
            <v>1</v>
          </cell>
          <cell r="Y1928">
            <v>1</v>
          </cell>
          <cell r="Z1928">
            <v>1</v>
          </cell>
          <cell r="AA1928">
            <v>1</v>
          </cell>
          <cell r="AB1928">
            <v>1</v>
          </cell>
          <cell r="AC1928">
            <v>1</v>
          </cell>
          <cell r="AD1928">
            <v>1</v>
          </cell>
        </row>
        <row r="1929">
          <cell r="O1929">
            <v>193.5899999999933</v>
          </cell>
          <cell r="P1929">
            <v>193.59999999999329</v>
          </cell>
          <cell r="Q1929">
            <v>1</v>
          </cell>
          <cell r="R1929">
            <v>1</v>
          </cell>
          <cell r="S1929">
            <v>1</v>
          </cell>
          <cell r="T1929">
            <v>1.0039</v>
          </cell>
          <cell r="U1929">
            <v>1</v>
          </cell>
          <cell r="V1929">
            <v>1</v>
          </cell>
          <cell r="W1929">
            <v>1</v>
          </cell>
          <cell r="X1929">
            <v>1</v>
          </cell>
          <cell r="Y1929">
            <v>1</v>
          </cell>
          <cell r="Z1929">
            <v>1</v>
          </cell>
          <cell r="AA1929">
            <v>1</v>
          </cell>
          <cell r="AB1929">
            <v>1</v>
          </cell>
          <cell r="AC1929">
            <v>1</v>
          </cell>
          <cell r="AD1929">
            <v>1</v>
          </cell>
        </row>
        <row r="1930">
          <cell r="O1930">
            <v>193.68999999999329</v>
          </cell>
          <cell r="P1930">
            <v>193.69999999999328</v>
          </cell>
          <cell r="Q1930">
            <v>1</v>
          </cell>
          <cell r="R1930">
            <v>1</v>
          </cell>
          <cell r="S1930">
            <v>1</v>
          </cell>
          <cell r="T1930">
            <v>1.0039</v>
          </cell>
          <cell r="U1930">
            <v>1</v>
          </cell>
          <cell r="V1930">
            <v>1</v>
          </cell>
          <cell r="W1930">
            <v>1</v>
          </cell>
          <cell r="X1930">
            <v>1</v>
          </cell>
          <cell r="Y1930">
            <v>1</v>
          </cell>
          <cell r="Z1930">
            <v>1</v>
          </cell>
          <cell r="AA1930">
            <v>1</v>
          </cell>
          <cell r="AB1930">
            <v>1</v>
          </cell>
          <cell r="AC1930">
            <v>1</v>
          </cell>
          <cell r="AD1930">
            <v>1</v>
          </cell>
        </row>
        <row r="1931">
          <cell r="O1931">
            <v>193.78999999999328</v>
          </cell>
          <cell r="P1931">
            <v>193.79999999999328</v>
          </cell>
          <cell r="Q1931">
            <v>1</v>
          </cell>
          <cell r="R1931">
            <v>1</v>
          </cell>
          <cell r="S1931">
            <v>1</v>
          </cell>
          <cell r="T1931">
            <v>1.004</v>
          </cell>
          <cell r="U1931">
            <v>1</v>
          </cell>
          <cell r="V1931">
            <v>1</v>
          </cell>
          <cell r="W1931">
            <v>1</v>
          </cell>
          <cell r="X1931">
            <v>1</v>
          </cell>
          <cell r="Y1931">
            <v>1</v>
          </cell>
          <cell r="Z1931">
            <v>1</v>
          </cell>
          <cell r="AA1931">
            <v>1</v>
          </cell>
          <cell r="AB1931">
            <v>1</v>
          </cell>
          <cell r="AC1931">
            <v>1</v>
          </cell>
          <cell r="AD1931">
            <v>1</v>
          </cell>
        </row>
        <row r="1932">
          <cell r="O1932">
            <v>193.88999999999328</v>
          </cell>
          <cell r="P1932">
            <v>193.89999999999327</v>
          </cell>
          <cell r="Q1932">
            <v>1</v>
          </cell>
          <cell r="R1932">
            <v>1</v>
          </cell>
          <cell r="S1932">
            <v>1</v>
          </cell>
          <cell r="T1932">
            <v>1.004</v>
          </cell>
          <cell r="U1932">
            <v>1</v>
          </cell>
          <cell r="V1932">
            <v>1</v>
          </cell>
          <cell r="W1932">
            <v>1</v>
          </cell>
          <cell r="X1932">
            <v>1</v>
          </cell>
          <cell r="Y1932">
            <v>1</v>
          </cell>
          <cell r="Z1932">
            <v>1</v>
          </cell>
          <cell r="AA1932">
            <v>1</v>
          </cell>
          <cell r="AB1932">
            <v>1</v>
          </cell>
          <cell r="AC1932">
            <v>1</v>
          </cell>
          <cell r="AD1932">
            <v>1</v>
          </cell>
        </row>
        <row r="1933">
          <cell r="O1933">
            <v>193.98999999999327</v>
          </cell>
          <cell r="P1933">
            <v>193.99999999999326</v>
          </cell>
          <cell r="Q1933">
            <v>1</v>
          </cell>
          <cell r="R1933">
            <v>1</v>
          </cell>
          <cell r="S1933">
            <v>1</v>
          </cell>
          <cell r="T1933">
            <v>1.0041</v>
          </cell>
          <cell r="U1933">
            <v>1</v>
          </cell>
          <cell r="V1933">
            <v>1</v>
          </cell>
          <cell r="W1933">
            <v>1</v>
          </cell>
          <cell r="X1933">
            <v>1</v>
          </cell>
          <cell r="Y1933">
            <v>1</v>
          </cell>
          <cell r="Z1933">
            <v>1</v>
          </cell>
          <cell r="AA1933">
            <v>1</v>
          </cell>
          <cell r="AB1933">
            <v>1</v>
          </cell>
          <cell r="AC1933">
            <v>1</v>
          </cell>
          <cell r="AD1933">
            <v>1</v>
          </cell>
        </row>
        <row r="1934">
          <cell r="O1934">
            <v>194.08999999999327</v>
          </cell>
          <cell r="P1934">
            <v>194.09999999999326</v>
          </cell>
          <cell r="Q1934">
            <v>1</v>
          </cell>
          <cell r="R1934">
            <v>1</v>
          </cell>
          <cell r="S1934">
            <v>1</v>
          </cell>
          <cell r="T1934">
            <v>1.0041</v>
          </cell>
          <cell r="U1934">
            <v>1</v>
          </cell>
          <cell r="V1934">
            <v>1</v>
          </cell>
          <cell r="W1934">
            <v>1</v>
          </cell>
          <cell r="X1934">
            <v>1</v>
          </cell>
          <cell r="Y1934">
            <v>1</v>
          </cell>
          <cell r="Z1934">
            <v>1</v>
          </cell>
          <cell r="AA1934">
            <v>1</v>
          </cell>
          <cell r="AB1934">
            <v>1</v>
          </cell>
          <cell r="AC1934">
            <v>1</v>
          </cell>
          <cell r="AD1934">
            <v>1</v>
          </cell>
        </row>
        <row r="1935">
          <cell r="O1935">
            <v>194.18999999999326</v>
          </cell>
          <cell r="P1935">
            <v>194.19999999999325</v>
          </cell>
          <cell r="Q1935">
            <v>1</v>
          </cell>
          <cell r="R1935">
            <v>1</v>
          </cell>
          <cell r="S1935">
            <v>1</v>
          </cell>
          <cell r="T1935">
            <v>1.0041</v>
          </cell>
          <cell r="U1935">
            <v>1</v>
          </cell>
          <cell r="V1935">
            <v>1</v>
          </cell>
          <cell r="W1935">
            <v>1</v>
          </cell>
          <cell r="X1935">
            <v>1</v>
          </cell>
          <cell r="Y1935">
            <v>1</v>
          </cell>
          <cell r="Z1935">
            <v>1</v>
          </cell>
          <cell r="AA1935">
            <v>1</v>
          </cell>
          <cell r="AB1935">
            <v>1</v>
          </cell>
          <cell r="AC1935">
            <v>1</v>
          </cell>
          <cell r="AD1935">
            <v>1</v>
          </cell>
        </row>
        <row r="1936">
          <cell r="O1936">
            <v>194.28999999999326</v>
          </cell>
          <cell r="P1936">
            <v>194.29999999999325</v>
          </cell>
          <cell r="Q1936">
            <v>1</v>
          </cell>
          <cell r="R1936">
            <v>1</v>
          </cell>
          <cell r="S1936">
            <v>1</v>
          </cell>
          <cell r="T1936">
            <v>1.0042</v>
          </cell>
          <cell r="U1936">
            <v>1</v>
          </cell>
          <cell r="V1936">
            <v>1</v>
          </cell>
          <cell r="W1936">
            <v>1</v>
          </cell>
          <cell r="X1936">
            <v>1</v>
          </cell>
          <cell r="Y1936">
            <v>1</v>
          </cell>
          <cell r="Z1936">
            <v>1</v>
          </cell>
          <cell r="AA1936">
            <v>1</v>
          </cell>
          <cell r="AB1936">
            <v>1</v>
          </cell>
          <cell r="AC1936">
            <v>1</v>
          </cell>
          <cell r="AD1936">
            <v>1</v>
          </cell>
        </row>
        <row r="1937">
          <cell r="O1937">
            <v>194.38999999999325</v>
          </cell>
          <cell r="P1937">
            <v>194.39999999999324</v>
          </cell>
          <cell r="Q1937">
            <v>1</v>
          </cell>
          <cell r="R1937">
            <v>1</v>
          </cell>
          <cell r="S1937">
            <v>1</v>
          </cell>
          <cell r="T1937">
            <v>1.0042</v>
          </cell>
          <cell r="U1937">
            <v>1</v>
          </cell>
          <cell r="V1937">
            <v>1</v>
          </cell>
          <cell r="W1937">
            <v>1</v>
          </cell>
          <cell r="X1937">
            <v>1</v>
          </cell>
          <cell r="Y1937">
            <v>1</v>
          </cell>
          <cell r="Z1937">
            <v>1</v>
          </cell>
          <cell r="AA1937">
            <v>1</v>
          </cell>
          <cell r="AB1937">
            <v>1</v>
          </cell>
          <cell r="AC1937">
            <v>1</v>
          </cell>
          <cell r="AD1937">
            <v>1</v>
          </cell>
        </row>
        <row r="1938">
          <cell r="O1938">
            <v>194.48999999999324</v>
          </cell>
          <cell r="P1938">
            <v>194.49999999999324</v>
          </cell>
          <cell r="Q1938">
            <v>1</v>
          </cell>
          <cell r="R1938">
            <v>1</v>
          </cell>
          <cell r="S1938">
            <v>1</v>
          </cell>
          <cell r="T1938">
            <v>1.0043</v>
          </cell>
          <cell r="U1938">
            <v>1</v>
          </cell>
          <cell r="V1938">
            <v>1</v>
          </cell>
          <cell r="W1938">
            <v>1</v>
          </cell>
          <cell r="X1938">
            <v>1</v>
          </cell>
          <cell r="Y1938">
            <v>1</v>
          </cell>
          <cell r="Z1938">
            <v>1</v>
          </cell>
          <cell r="AA1938">
            <v>1</v>
          </cell>
          <cell r="AB1938">
            <v>1</v>
          </cell>
          <cell r="AC1938">
            <v>1</v>
          </cell>
          <cell r="AD1938">
            <v>1</v>
          </cell>
        </row>
        <row r="1939">
          <cell r="O1939">
            <v>194.58999999999324</v>
          </cell>
          <cell r="P1939">
            <v>194.59999999999323</v>
          </cell>
          <cell r="Q1939">
            <v>1</v>
          </cell>
          <cell r="R1939">
            <v>1</v>
          </cell>
          <cell r="S1939">
            <v>1</v>
          </cell>
          <cell r="T1939">
            <v>1.0043</v>
          </cell>
          <cell r="U1939">
            <v>1</v>
          </cell>
          <cell r="V1939">
            <v>1</v>
          </cell>
          <cell r="W1939">
            <v>1</v>
          </cell>
          <cell r="X1939">
            <v>1</v>
          </cell>
          <cell r="Y1939">
            <v>1</v>
          </cell>
          <cell r="Z1939">
            <v>1</v>
          </cell>
          <cell r="AA1939">
            <v>1</v>
          </cell>
          <cell r="AB1939">
            <v>1</v>
          </cell>
          <cell r="AC1939">
            <v>1</v>
          </cell>
          <cell r="AD1939">
            <v>1</v>
          </cell>
        </row>
        <row r="1940">
          <cell r="O1940">
            <v>194.68999999999323</v>
          </cell>
          <cell r="P1940">
            <v>194.69999999999322</v>
          </cell>
          <cell r="Q1940">
            <v>1</v>
          </cell>
          <cell r="R1940">
            <v>1</v>
          </cell>
          <cell r="S1940">
            <v>1</v>
          </cell>
          <cell r="T1940">
            <v>1.0043</v>
          </cell>
          <cell r="U1940">
            <v>1</v>
          </cell>
          <cell r="V1940">
            <v>1</v>
          </cell>
          <cell r="W1940">
            <v>1</v>
          </cell>
          <cell r="X1940">
            <v>1</v>
          </cell>
          <cell r="Y1940">
            <v>1</v>
          </cell>
          <cell r="Z1940">
            <v>1</v>
          </cell>
          <cell r="AA1940">
            <v>1</v>
          </cell>
          <cell r="AB1940">
            <v>1</v>
          </cell>
          <cell r="AC1940">
            <v>1</v>
          </cell>
          <cell r="AD1940">
            <v>1</v>
          </cell>
        </row>
        <row r="1941">
          <cell r="O1941">
            <v>194.78999999999323</v>
          </cell>
          <cell r="P1941">
            <v>194.79999999999322</v>
          </cell>
          <cell r="Q1941">
            <v>1</v>
          </cell>
          <cell r="R1941">
            <v>1</v>
          </cell>
          <cell r="S1941">
            <v>1</v>
          </cell>
          <cell r="T1941">
            <v>1.0044</v>
          </cell>
          <cell r="U1941">
            <v>1</v>
          </cell>
          <cell r="V1941">
            <v>1</v>
          </cell>
          <cell r="W1941">
            <v>1</v>
          </cell>
          <cell r="X1941">
            <v>1</v>
          </cell>
          <cell r="Y1941">
            <v>1</v>
          </cell>
          <cell r="Z1941">
            <v>1</v>
          </cell>
          <cell r="AA1941">
            <v>1</v>
          </cell>
          <cell r="AB1941">
            <v>1</v>
          </cell>
          <cell r="AC1941">
            <v>1</v>
          </cell>
          <cell r="AD1941">
            <v>1</v>
          </cell>
        </row>
        <row r="1942">
          <cell r="O1942">
            <v>194.88999999999322</v>
          </cell>
          <cell r="P1942">
            <v>194.89999999999321</v>
          </cell>
          <cell r="Q1942">
            <v>1</v>
          </cell>
          <cell r="R1942">
            <v>1</v>
          </cell>
          <cell r="S1942">
            <v>1</v>
          </cell>
          <cell r="T1942">
            <v>1.0044</v>
          </cell>
          <cell r="U1942">
            <v>1</v>
          </cell>
          <cell r="V1942">
            <v>1</v>
          </cell>
          <cell r="W1942">
            <v>1</v>
          </cell>
          <cell r="X1942">
            <v>1</v>
          </cell>
          <cell r="Y1942">
            <v>1</v>
          </cell>
          <cell r="Z1942">
            <v>1</v>
          </cell>
          <cell r="AA1942">
            <v>1</v>
          </cell>
          <cell r="AB1942">
            <v>1</v>
          </cell>
          <cell r="AC1942">
            <v>1</v>
          </cell>
          <cell r="AD1942">
            <v>1</v>
          </cell>
        </row>
        <row r="1943">
          <cell r="O1943">
            <v>194.98999999999322</v>
          </cell>
          <cell r="P1943">
            <v>194.99999999999321</v>
          </cell>
          <cell r="Q1943">
            <v>1</v>
          </cell>
          <cell r="R1943">
            <v>1</v>
          </cell>
          <cell r="S1943">
            <v>1</v>
          </cell>
          <cell r="T1943">
            <v>1.0044999999999999</v>
          </cell>
          <cell r="U1943">
            <v>1</v>
          </cell>
          <cell r="V1943">
            <v>1</v>
          </cell>
          <cell r="W1943">
            <v>1</v>
          </cell>
          <cell r="X1943">
            <v>1</v>
          </cell>
          <cell r="Y1943">
            <v>1</v>
          </cell>
          <cell r="Z1943">
            <v>1</v>
          </cell>
          <cell r="AA1943">
            <v>1</v>
          </cell>
          <cell r="AB1943">
            <v>1</v>
          </cell>
          <cell r="AC1943">
            <v>1</v>
          </cell>
          <cell r="AD1943">
            <v>1</v>
          </cell>
        </row>
        <row r="1944">
          <cell r="O1944">
            <v>195.08999999999321</v>
          </cell>
          <cell r="P1944">
            <v>195.0999999999932</v>
          </cell>
          <cell r="Q1944">
            <v>1</v>
          </cell>
          <cell r="R1944">
            <v>1</v>
          </cell>
          <cell r="S1944">
            <v>1</v>
          </cell>
          <cell r="T1944">
            <v>1.0044999999999999</v>
          </cell>
          <cell r="U1944">
            <v>1</v>
          </cell>
          <cell r="V1944">
            <v>1</v>
          </cell>
          <cell r="W1944">
            <v>1</v>
          </cell>
          <cell r="X1944">
            <v>1</v>
          </cell>
          <cell r="Y1944">
            <v>1</v>
          </cell>
          <cell r="Z1944">
            <v>1</v>
          </cell>
          <cell r="AA1944">
            <v>1</v>
          </cell>
          <cell r="AB1944">
            <v>1</v>
          </cell>
          <cell r="AC1944">
            <v>1</v>
          </cell>
          <cell r="AD1944">
            <v>1</v>
          </cell>
        </row>
        <row r="1945">
          <cell r="O1945">
            <v>195.1899999999932</v>
          </cell>
          <cell r="P1945">
            <v>195.1999999999932</v>
          </cell>
          <cell r="Q1945">
            <v>1</v>
          </cell>
          <cell r="R1945">
            <v>1</v>
          </cell>
          <cell r="S1945">
            <v>1</v>
          </cell>
          <cell r="T1945">
            <v>1.0044999999999999</v>
          </cell>
          <cell r="U1945">
            <v>1</v>
          </cell>
          <cell r="V1945">
            <v>1</v>
          </cell>
          <cell r="W1945">
            <v>1</v>
          </cell>
          <cell r="X1945">
            <v>1</v>
          </cell>
          <cell r="Y1945">
            <v>1</v>
          </cell>
          <cell r="Z1945">
            <v>1</v>
          </cell>
          <cell r="AA1945">
            <v>1</v>
          </cell>
          <cell r="AB1945">
            <v>1</v>
          </cell>
          <cell r="AC1945">
            <v>1</v>
          </cell>
          <cell r="AD1945">
            <v>1</v>
          </cell>
        </row>
        <row r="1946">
          <cell r="O1946">
            <v>195.2899999999932</v>
          </cell>
          <cell r="P1946">
            <v>195.29999999999319</v>
          </cell>
          <cell r="Q1946">
            <v>1</v>
          </cell>
          <cell r="R1946">
            <v>1</v>
          </cell>
          <cell r="S1946">
            <v>1</v>
          </cell>
          <cell r="T1946">
            <v>1.0045999999999999</v>
          </cell>
          <cell r="U1946">
            <v>1</v>
          </cell>
          <cell r="V1946">
            <v>1</v>
          </cell>
          <cell r="W1946">
            <v>1</v>
          </cell>
          <cell r="X1946">
            <v>1</v>
          </cell>
          <cell r="Y1946">
            <v>1</v>
          </cell>
          <cell r="Z1946">
            <v>1</v>
          </cell>
          <cell r="AA1946">
            <v>1</v>
          </cell>
          <cell r="AB1946">
            <v>1</v>
          </cell>
          <cell r="AC1946">
            <v>1</v>
          </cell>
          <cell r="AD1946">
            <v>1</v>
          </cell>
        </row>
        <row r="1947">
          <cell r="O1947">
            <v>195.38999999999319</v>
          </cell>
          <cell r="P1947">
            <v>195.39999999999318</v>
          </cell>
          <cell r="Q1947">
            <v>1</v>
          </cell>
          <cell r="R1947">
            <v>1</v>
          </cell>
          <cell r="S1947">
            <v>1</v>
          </cell>
          <cell r="T1947">
            <v>1.0045999999999999</v>
          </cell>
          <cell r="U1947">
            <v>1</v>
          </cell>
          <cell r="V1947">
            <v>1</v>
          </cell>
          <cell r="W1947">
            <v>1</v>
          </cell>
          <cell r="X1947">
            <v>1</v>
          </cell>
          <cell r="Y1947">
            <v>1</v>
          </cell>
          <cell r="Z1947">
            <v>1</v>
          </cell>
          <cell r="AA1947">
            <v>1</v>
          </cell>
          <cell r="AB1947">
            <v>1</v>
          </cell>
          <cell r="AC1947">
            <v>1</v>
          </cell>
          <cell r="AD1947">
            <v>1</v>
          </cell>
        </row>
        <row r="1948">
          <cell r="O1948">
            <v>195.48999999999319</v>
          </cell>
          <cell r="P1948">
            <v>195.49999999999318</v>
          </cell>
          <cell r="Q1948">
            <v>1</v>
          </cell>
          <cell r="R1948">
            <v>1</v>
          </cell>
          <cell r="S1948">
            <v>1</v>
          </cell>
          <cell r="T1948">
            <v>1.0046999999999999</v>
          </cell>
          <cell r="U1948">
            <v>1</v>
          </cell>
          <cell r="V1948">
            <v>1</v>
          </cell>
          <cell r="W1948">
            <v>1</v>
          </cell>
          <cell r="X1948">
            <v>1</v>
          </cell>
          <cell r="Y1948">
            <v>1</v>
          </cell>
          <cell r="Z1948">
            <v>1</v>
          </cell>
          <cell r="AA1948">
            <v>1</v>
          </cell>
          <cell r="AB1948">
            <v>1</v>
          </cell>
          <cell r="AC1948">
            <v>1</v>
          </cell>
          <cell r="AD1948">
            <v>1</v>
          </cell>
        </row>
        <row r="1949">
          <cell r="O1949">
            <v>195.58999999999318</v>
          </cell>
          <cell r="P1949">
            <v>195.59999999999317</v>
          </cell>
          <cell r="Q1949">
            <v>1</v>
          </cell>
          <cell r="R1949">
            <v>1</v>
          </cell>
          <cell r="S1949">
            <v>1</v>
          </cell>
          <cell r="T1949">
            <v>1.0046999999999999</v>
          </cell>
          <cell r="U1949">
            <v>1</v>
          </cell>
          <cell r="V1949">
            <v>1</v>
          </cell>
          <cell r="W1949">
            <v>1</v>
          </cell>
          <cell r="X1949">
            <v>1</v>
          </cell>
          <cell r="Y1949">
            <v>1</v>
          </cell>
          <cell r="Z1949">
            <v>1</v>
          </cell>
          <cell r="AA1949">
            <v>1</v>
          </cell>
          <cell r="AB1949">
            <v>1</v>
          </cell>
          <cell r="AC1949">
            <v>1</v>
          </cell>
          <cell r="AD1949">
            <v>1</v>
          </cell>
        </row>
        <row r="1950">
          <cell r="O1950">
            <v>195.68999999999318</v>
          </cell>
          <cell r="P1950">
            <v>195.69999999999317</v>
          </cell>
          <cell r="Q1950">
            <v>1</v>
          </cell>
          <cell r="R1950">
            <v>1</v>
          </cell>
          <cell r="S1950">
            <v>1</v>
          </cell>
          <cell r="T1950">
            <v>1.0046999999999999</v>
          </cell>
          <cell r="U1950">
            <v>1</v>
          </cell>
          <cell r="V1950">
            <v>1</v>
          </cell>
          <cell r="W1950">
            <v>1</v>
          </cell>
          <cell r="X1950">
            <v>1</v>
          </cell>
          <cell r="Y1950">
            <v>1</v>
          </cell>
          <cell r="Z1950">
            <v>1</v>
          </cell>
          <cell r="AA1950">
            <v>1</v>
          </cell>
          <cell r="AB1950">
            <v>1</v>
          </cell>
          <cell r="AC1950">
            <v>1</v>
          </cell>
          <cell r="AD1950">
            <v>1</v>
          </cell>
        </row>
        <row r="1951">
          <cell r="O1951">
            <v>195.78999999999317</v>
          </cell>
          <cell r="P1951">
            <v>195.79999999999316</v>
          </cell>
          <cell r="Q1951">
            <v>1</v>
          </cell>
          <cell r="R1951">
            <v>1</v>
          </cell>
          <cell r="S1951">
            <v>1</v>
          </cell>
          <cell r="T1951">
            <v>1.0047999999999999</v>
          </cell>
          <cell r="U1951">
            <v>1</v>
          </cell>
          <cell r="V1951">
            <v>1</v>
          </cell>
          <cell r="W1951">
            <v>1</v>
          </cell>
          <cell r="X1951">
            <v>1</v>
          </cell>
          <cell r="Y1951">
            <v>1</v>
          </cell>
          <cell r="Z1951">
            <v>1</v>
          </cell>
          <cell r="AA1951">
            <v>1</v>
          </cell>
          <cell r="AB1951">
            <v>1</v>
          </cell>
          <cell r="AC1951">
            <v>1</v>
          </cell>
          <cell r="AD1951">
            <v>1</v>
          </cell>
        </row>
        <row r="1952">
          <cell r="O1952">
            <v>195.88999999999317</v>
          </cell>
          <cell r="P1952">
            <v>195.89999999999316</v>
          </cell>
          <cell r="Q1952">
            <v>1</v>
          </cell>
          <cell r="R1952">
            <v>1</v>
          </cell>
          <cell r="S1952">
            <v>1</v>
          </cell>
          <cell r="T1952">
            <v>1.0047999999999999</v>
          </cell>
          <cell r="U1952">
            <v>1</v>
          </cell>
          <cell r="V1952">
            <v>1</v>
          </cell>
          <cell r="W1952">
            <v>1</v>
          </cell>
          <cell r="X1952">
            <v>1</v>
          </cell>
          <cell r="Y1952">
            <v>1</v>
          </cell>
          <cell r="Z1952">
            <v>1</v>
          </cell>
          <cell r="AA1952">
            <v>1</v>
          </cell>
          <cell r="AB1952">
            <v>1</v>
          </cell>
          <cell r="AC1952">
            <v>1</v>
          </cell>
          <cell r="AD1952">
            <v>1</v>
          </cell>
        </row>
        <row r="1953">
          <cell r="O1953">
            <v>195.98999999999316</v>
          </cell>
          <cell r="P1953">
            <v>195.99999999999315</v>
          </cell>
          <cell r="Q1953">
            <v>1</v>
          </cell>
          <cell r="R1953">
            <v>1</v>
          </cell>
          <cell r="S1953">
            <v>1</v>
          </cell>
          <cell r="T1953">
            <v>1.0048999999999999</v>
          </cell>
          <cell r="U1953">
            <v>1</v>
          </cell>
          <cell r="V1953">
            <v>1</v>
          </cell>
          <cell r="W1953">
            <v>1</v>
          </cell>
          <cell r="X1953">
            <v>1</v>
          </cell>
          <cell r="Y1953">
            <v>1</v>
          </cell>
          <cell r="Z1953">
            <v>1</v>
          </cell>
          <cell r="AA1953">
            <v>1</v>
          </cell>
          <cell r="AB1953">
            <v>1</v>
          </cell>
          <cell r="AC1953">
            <v>1</v>
          </cell>
          <cell r="AD1953">
            <v>1</v>
          </cell>
        </row>
        <row r="1954">
          <cell r="O1954">
            <v>196.08999999999315</v>
          </cell>
          <cell r="P1954">
            <v>196.09999999999314</v>
          </cell>
          <cell r="Q1954">
            <v>1</v>
          </cell>
          <cell r="R1954">
            <v>1</v>
          </cell>
          <cell r="S1954">
            <v>1</v>
          </cell>
          <cell r="T1954">
            <v>1.0048999999999999</v>
          </cell>
          <cell r="U1954">
            <v>1</v>
          </cell>
          <cell r="V1954">
            <v>1</v>
          </cell>
          <cell r="W1954">
            <v>1</v>
          </cell>
          <cell r="X1954">
            <v>1</v>
          </cell>
          <cell r="Y1954">
            <v>1</v>
          </cell>
          <cell r="Z1954">
            <v>1</v>
          </cell>
          <cell r="AA1954">
            <v>1</v>
          </cell>
          <cell r="AB1954">
            <v>1</v>
          </cell>
          <cell r="AC1954">
            <v>1</v>
          </cell>
          <cell r="AD1954">
            <v>1</v>
          </cell>
        </row>
        <row r="1955">
          <cell r="O1955">
            <v>196.18999999999315</v>
          </cell>
          <cell r="P1955">
            <v>196.19999999999314</v>
          </cell>
          <cell r="Q1955">
            <v>1</v>
          </cell>
          <cell r="R1955">
            <v>1</v>
          </cell>
          <cell r="S1955">
            <v>1</v>
          </cell>
          <cell r="T1955">
            <v>1.0048999999999999</v>
          </cell>
          <cell r="U1955">
            <v>1</v>
          </cell>
          <cell r="V1955">
            <v>1</v>
          </cell>
          <cell r="W1955">
            <v>1</v>
          </cell>
          <cell r="X1955">
            <v>1</v>
          </cell>
          <cell r="Y1955">
            <v>1</v>
          </cell>
          <cell r="Z1955">
            <v>1</v>
          </cell>
          <cell r="AA1955">
            <v>1</v>
          </cell>
          <cell r="AB1955">
            <v>1</v>
          </cell>
          <cell r="AC1955">
            <v>1</v>
          </cell>
          <cell r="AD1955">
            <v>1</v>
          </cell>
        </row>
        <row r="1956">
          <cell r="O1956">
            <v>196.28999999999314</v>
          </cell>
          <cell r="P1956">
            <v>196.29999999999313</v>
          </cell>
          <cell r="Q1956">
            <v>1</v>
          </cell>
          <cell r="R1956">
            <v>1</v>
          </cell>
          <cell r="S1956">
            <v>1</v>
          </cell>
          <cell r="T1956">
            <v>1.0049999999999999</v>
          </cell>
          <cell r="U1956">
            <v>1</v>
          </cell>
          <cell r="V1956">
            <v>1</v>
          </cell>
          <cell r="W1956">
            <v>1</v>
          </cell>
          <cell r="X1956">
            <v>1</v>
          </cell>
          <cell r="Y1956">
            <v>1</v>
          </cell>
          <cell r="Z1956">
            <v>1</v>
          </cell>
          <cell r="AA1956">
            <v>1</v>
          </cell>
          <cell r="AB1956">
            <v>1</v>
          </cell>
          <cell r="AC1956">
            <v>1</v>
          </cell>
          <cell r="AD1956">
            <v>1</v>
          </cell>
        </row>
        <row r="1957">
          <cell r="O1957">
            <v>196.38999999999314</v>
          </cell>
          <cell r="P1957">
            <v>196.39999999999313</v>
          </cell>
          <cell r="Q1957">
            <v>1</v>
          </cell>
          <cell r="R1957">
            <v>1</v>
          </cell>
          <cell r="S1957">
            <v>1</v>
          </cell>
          <cell r="T1957">
            <v>1.0049999999999999</v>
          </cell>
          <cell r="U1957">
            <v>1</v>
          </cell>
          <cell r="V1957">
            <v>1</v>
          </cell>
          <cell r="W1957">
            <v>1</v>
          </cell>
          <cell r="X1957">
            <v>1</v>
          </cell>
          <cell r="Y1957">
            <v>1</v>
          </cell>
          <cell r="Z1957">
            <v>1</v>
          </cell>
          <cell r="AA1957">
            <v>1</v>
          </cell>
          <cell r="AB1957">
            <v>1</v>
          </cell>
          <cell r="AC1957">
            <v>1</v>
          </cell>
          <cell r="AD1957">
            <v>1</v>
          </cell>
        </row>
        <row r="1958">
          <cell r="O1958">
            <v>196.48999999999313</v>
          </cell>
          <cell r="P1958">
            <v>196.49999999999312</v>
          </cell>
          <cell r="Q1958">
            <v>1</v>
          </cell>
          <cell r="R1958">
            <v>1</v>
          </cell>
          <cell r="S1958">
            <v>1</v>
          </cell>
          <cell r="T1958">
            <v>1.0051000000000001</v>
          </cell>
          <cell r="U1958">
            <v>1</v>
          </cell>
          <cell r="V1958">
            <v>1</v>
          </cell>
          <cell r="W1958">
            <v>1</v>
          </cell>
          <cell r="X1958">
            <v>1</v>
          </cell>
          <cell r="Y1958">
            <v>1</v>
          </cell>
          <cell r="Z1958">
            <v>1</v>
          </cell>
          <cell r="AA1958">
            <v>1</v>
          </cell>
          <cell r="AB1958">
            <v>1</v>
          </cell>
          <cell r="AC1958">
            <v>1</v>
          </cell>
          <cell r="AD1958">
            <v>1</v>
          </cell>
        </row>
        <row r="1959">
          <cell r="O1959">
            <v>196.58999999999313</v>
          </cell>
          <cell r="P1959">
            <v>196.59999999999312</v>
          </cell>
          <cell r="Q1959">
            <v>1</v>
          </cell>
          <cell r="R1959">
            <v>1</v>
          </cell>
          <cell r="S1959">
            <v>1</v>
          </cell>
          <cell r="T1959">
            <v>1.0051000000000001</v>
          </cell>
          <cell r="U1959">
            <v>1</v>
          </cell>
          <cell r="V1959">
            <v>1</v>
          </cell>
          <cell r="W1959">
            <v>1</v>
          </cell>
          <cell r="X1959">
            <v>1</v>
          </cell>
          <cell r="Y1959">
            <v>1</v>
          </cell>
          <cell r="Z1959">
            <v>1</v>
          </cell>
          <cell r="AA1959">
            <v>1</v>
          </cell>
          <cell r="AB1959">
            <v>1</v>
          </cell>
          <cell r="AC1959">
            <v>1</v>
          </cell>
          <cell r="AD1959">
            <v>1</v>
          </cell>
        </row>
        <row r="1960">
          <cell r="O1960">
            <v>196.68999999999312</v>
          </cell>
          <cell r="P1960">
            <v>196.69999999999311</v>
          </cell>
          <cell r="Q1960">
            <v>1</v>
          </cell>
          <cell r="R1960">
            <v>1</v>
          </cell>
          <cell r="S1960">
            <v>1</v>
          </cell>
          <cell r="T1960">
            <v>1.0052000000000001</v>
          </cell>
          <cell r="U1960">
            <v>1</v>
          </cell>
          <cell r="V1960">
            <v>1</v>
          </cell>
          <cell r="W1960">
            <v>1</v>
          </cell>
          <cell r="X1960">
            <v>1</v>
          </cell>
          <cell r="Y1960">
            <v>1</v>
          </cell>
          <cell r="Z1960">
            <v>1</v>
          </cell>
          <cell r="AA1960">
            <v>1</v>
          </cell>
          <cell r="AB1960">
            <v>1</v>
          </cell>
          <cell r="AC1960">
            <v>1</v>
          </cell>
          <cell r="AD1960">
            <v>1</v>
          </cell>
        </row>
        <row r="1961">
          <cell r="O1961">
            <v>196.78999999999311</v>
          </cell>
          <cell r="P1961">
            <v>196.7999999999931</v>
          </cell>
          <cell r="Q1961">
            <v>1</v>
          </cell>
          <cell r="R1961">
            <v>1</v>
          </cell>
          <cell r="S1961">
            <v>1</v>
          </cell>
          <cell r="T1961">
            <v>1.0052000000000001</v>
          </cell>
          <cell r="U1961">
            <v>1</v>
          </cell>
          <cell r="V1961">
            <v>1</v>
          </cell>
          <cell r="W1961">
            <v>1</v>
          </cell>
          <cell r="X1961">
            <v>1</v>
          </cell>
          <cell r="Y1961">
            <v>1</v>
          </cell>
          <cell r="Z1961">
            <v>1</v>
          </cell>
          <cell r="AA1961">
            <v>1</v>
          </cell>
          <cell r="AB1961">
            <v>1</v>
          </cell>
          <cell r="AC1961">
            <v>1</v>
          </cell>
          <cell r="AD1961">
            <v>1</v>
          </cell>
        </row>
        <row r="1962">
          <cell r="O1962">
            <v>196.88999999999311</v>
          </cell>
          <cell r="P1962">
            <v>196.8999999999931</v>
          </cell>
          <cell r="Q1962">
            <v>1</v>
          </cell>
          <cell r="R1962">
            <v>1</v>
          </cell>
          <cell r="S1962">
            <v>1</v>
          </cell>
          <cell r="T1962">
            <v>1.0052000000000001</v>
          </cell>
          <cell r="U1962">
            <v>1</v>
          </cell>
          <cell r="V1962">
            <v>1</v>
          </cell>
          <cell r="W1962">
            <v>1</v>
          </cell>
          <cell r="X1962">
            <v>1</v>
          </cell>
          <cell r="Y1962">
            <v>1</v>
          </cell>
          <cell r="Z1962">
            <v>1</v>
          </cell>
          <cell r="AA1962">
            <v>1</v>
          </cell>
          <cell r="AB1962">
            <v>1</v>
          </cell>
          <cell r="AC1962">
            <v>1</v>
          </cell>
          <cell r="AD1962">
            <v>1</v>
          </cell>
        </row>
        <row r="1963">
          <cell r="O1963">
            <v>196.9899999999931</v>
          </cell>
          <cell r="P1963">
            <v>196.99999999999309</v>
          </cell>
          <cell r="Q1963">
            <v>1</v>
          </cell>
          <cell r="R1963">
            <v>1</v>
          </cell>
          <cell r="S1963">
            <v>1</v>
          </cell>
          <cell r="T1963">
            <v>1.0053000000000001</v>
          </cell>
          <cell r="U1963">
            <v>1</v>
          </cell>
          <cell r="V1963">
            <v>1</v>
          </cell>
          <cell r="W1963">
            <v>1</v>
          </cell>
          <cell r="X1963">
            <v>1</v>
          </cell>
          <cell r="Y1963">
            <v>1</v>
          </cell>
          <cell r="Z1963">
            <v>1</v>
          </cell>
          <cell r="AA1963">
            <v>1</v>
          </cell>
          <cell r="AB1963">
            <v>1</v>
          </cell>
          <cell r="AC1963">
            <v>1</v>
          </cell>
          <cell r="AD1963">
            <v>1</v>
          </cell>
        </row>
        <row r="1964">
          <cell r="O1964">
            <v>197.0899999999931</v>
          </cell>
          <cell r="P1964">
            <v>197.09999999999309</v>
          </cell>
          <cell r="Q1964">
            <v>1</v>
          </cell>
          <cell r="R1964">
            <v>1</v>
          </cell>
          <cell r="S1964">
            <v>1</v>
          </cell>
          <cell r="T1964">
            <v>1.0053000000000001</v>
          </cell>
          <cell r="U1964">
            <v>1</v>
          </cell>
          <cell r="V1964">
            <v>1</v>
          </cell>
          <cell r="W1964">
            <v>1</v>
          </cell>
          <cell r="X1964">
            <v>1</v>
          </cell>
          <cell r="Y1964">
            <v>1</v>
          </cell>
          <cell r="Z1964">
            <v>1</v>
          </cell>
          <cell r="AA1964">
            <v>1</v>
          </cell>
          <cell r="AB1964">
            <v>1</v>
          </cell>
          <cell r="AC1964">
            <v>1</v>
          </cell>
          <cell r="AD1964">
            <v>1</v>
          </cell>
        </row>
        <row r="1965">
          <cell r="O1965">
            <v>197.18999999999309</v>
          </cell>
          <cell r="P1965">
            <v>197.19999999999308</v>
          </cell>
          <cell r="Q1965">
            <v>1</v>
          </cell>
          <cell r="R1965">
            <v>1</v>
          </cell>
          <cell r="S1965">
            <v>1</v>
          </cell>
          <cell r="T1965">
            <v>1.0054000000000001</v>
          </cell>
          <cell r="U1965">
            <v>1</v>
          </cell>
          <cell r="V1965">
            <v>1</v>
          </cell>
          <cell r="W1965">
            <v>1</v>
          </cell>
          <cell r="X1965">
            <v>1</v>
          </cell>
          <cell r="Y1965">
            <v>1</v>
          </cell>
          <cell r="Z1965">
            <v>1</v>
          </cell>
          <cell r="AA1965">
            <v>1</v>
          </cell>
          <cell r="AB1965">
            <v>1</v>
          </cell>
          <cell r="AC1965">
            <v>1</v>
          </cell>
          <cell r="AD1965">
            <v>1</v>
          </cell>
        </row>
        <row r="1966">
          <cell r="O1966">
            <v>197.28999999999309</v>
          </cell>
          <cell r="P1966">
            <v>197.29999999999308</v>
          </cell>
          <cell r="Q1966">
            <v>1</v>
          </cell>
          <cell r="R1966">
            <v>1</v>
          </cell>
          <cell r="S1966">
            <v>1</v>
          </cell>
          <cell r="T1966">
            <v>1.0054000000000001</v>
          </cell>
          <cell r="U1966">
            <v>1</v>
          </cell>
          <cell r="V1966">
            <v>1</v>
          </cell>
          <cell r="W1966">
            <v>1</v>
          </cell>
          <cell r="X1966">
            <v>1</v>
          </cell>
          <cell r="Y1966">
            <v>1</v>
          </cell>
          <cell r="Z1966">
            <v>1</v>
          </cell>
          <cell r="AA1966">
            <v>1</v>
          </cell>
          <cell r="AB1966">
            <v>1</v>
          </cell>
          <cell r="AC1966">
            <v>1</v>
          </cell>
          <cell r="AD1966">
            <v>1</v>
          </cell>
        </row>
        <row r="1967">
          <cell r="O1967">
            <v>197.38999999999308</v>
          </cell>
          <cell r="P1967">
            <v>197.39999999999307</v>
          </cell>
          <cell r="Q1967">
            <v>1</v>
          </cell>
          <cell r="R1967">
            <v>1</v>
          </cell>
          <cell r="S1967">
            <v>1</v>
          </cell>
          <cell r="T1967">
            <v>1.0055000000000001</v>
          </cell>
          <cell r="U1967">
            <v>1</v>
          </cell>
          <cell r="V1967">
            <v>1</v>
          </cell>
          <cell r="W1967">
            <v>1</v>
          </cell>
          <cell r="X1967">
            <v>1</v>
          </cell>
          <cell r="Y1967">
            <v>1</v>
          </cell>
          <cell r="Z1967">
            <v>1</v>
          </cell>
          <cell r="AA1967">
            <v>1</v>
          </cell>
          <cell r="AB1967">
            <v>1</v>
          </cell>
          <cell r="AC1967">
            <v>1</v>
          </cell>
          <cell r="AD1967">
            <v>1</v>
          </cell>
        </row>
        <row r="1968">
          <cell r="O1968">
            <v>197.48999999999307</v>
          </cell>
          <cell r="P1968">
            <v>197.49999999999307</v>
          </cell>
          <cell r="Q1968">
            <v>1</v>
          </cell>
          <cell r="R1968">
            <v>1</v>
          </cell>
          <cell r="S1968">
            <v>1</v>
          </cell>
          <cell r="T1968">
            <v>1.0055000000000001</v>
          </cell>
          <cell r="U1968">
            <v>1</v>
          </cell>
          <cell r="V1968">
            <v>1</v>
          </cell>
          <cell r="W1968">
            <v>1</v>
          </cell>
          <cell r="X1968">
            <v>1</v>
          </cell>
          <cell r="Y1968">
            <v>1</v>
          </cell>
          <cell r="Z1968">
            <v>1</v>
          </cell>
          <cell r="AA1968">
            <v>1</v>
          </cell>
          <cell r="AB1968">
            <v>1</v>
          </cell>
          <cell r="AC1968">
            <v>1</v>
          </cell>
          <cell r="AD1968">
            <v>1</v>
          </cell>
        </row>
        <row r="1969">
          <cell r="O1969">
            <v>197.58999999999307</v>
          </cell>
          <cell r="P1969">
            <v>197.59999999999306</v>
          </cell>
          <cell r="Q1969">
            <v>1</v>
          </cell>
          <cell r="R1969">
            <v>1</v>
          </cell>
          <cell r="S1969">
            <v>1</v>
          </cell>
          <cell r="T1969">
            <v>1.0055000000000001</v>
          </cell>
          <cell r="U1969">
            <v>1</v>
          </cell>
          <cell r="V1969">
            <v>1</v>
          </cell>
          <cell r="W1969">
            <v>1</v>
          </cell>
          <cell r="X1969">
            <v>1</v>
          </cell>
          <cell r="Y1969">
            <v>1</v>
          </cell>
          <cell r="Z1969">
            <v>1</v>
          </cell>
          <cell r="AA1969">
            <v>1</v>
          </cell>
          <cell r="AB1969">
            <v>1</v>
          </cell>
          <cell r="AC1969">
            <v>1</v>
          </cell>
          <cell r="AD1969">
            <v>1</v>
          </cell>
        </row>
        <row r="1970">
          <cell r="O1970">
            <v>197.68999999999306</v>
          </cell>
          <cell r="P1970">
            <v>197.69999999999305</v>
          </cell>
          <cell r="Q1970">
            <v>1</v>
          </cell>
          <cell r="R1970">
            <v>1</v>
          </cell>
          <cell r="S1970">
            <v>1</v>
          </cell>
          <cell r="T1970">
            <v>1.0056</v>
          </cell>
          <cell r="U1970">
            <v>1</v>
          </cell>
          <cell r="V1970">
            <v>1</v>
          </cell>
          <cell r="W1970">
            <v>1</v>
          </cell>
          <cell r="X1970">
            <v>1</v>
          </cell>
          <cell r="Y1970">
            <v>1</v>
          </cell>
          <cell r="Z1970">
            <v>1</v>
          </cell>
          <cell r="AA1970">
            <v>1</v>
          </cell>
          <cell r="AB1970">
            <v>1</v>
          </cell>
          <cell r="AC1970">
            <v>1</v>
          </cell>
          <cell r="AD1970">
            <v>1</v>
          </cell>
        </row>
        <row r="1971">
          <cell r="O1971">
            <v>197.78999999999306</v>
          </cell>
          <cell r="P1971">
            <v>197.79999999999305</v>
          </cell>
          <cell r="Q1971">
            <v>1</v>
          </cell>
          <cell r="R1971">
            <v>1</v>
          </cell>
          <cell r="S1971">
            <v>1</v>
          </cell>
          <cell r="T1971">
            <v>1.0056</v>
          </cell>
          <cell r="U1971">
            <v>1</v>
          </cell>
          <cell r="V1971">
            <v>1</v>
          </cell>
          <cell r="W1971">
            <v>1</v>
          </cell>
          <cell r="X1971">
            <v>1</v>
          </cell>
          <cell r="Y1971">
            <v>1</v>
          </cell>
          <cell r="Z1971">
            <v>1</v>
          </cell>
          <cell r="AA1971">
            <v>1</v>
          </cell>
          <cell r="AB1971">
            <v>1</v>
          </cell>
          <cell r="AC1971">
            <v>1</v>
          </cell>
          <cell r="AD1971">
            <v>1</v>
          </cell>
        </row>
        <row r="1972">
          <cell r="O1972">
            <v>197.88999999999305</v>
          </cell>
          <cell r="P1972">
            <v>197.89999999999304</v>
          </cell>
          <cell r="Q1972">
            <v>1</v>
          </cell>
          <cell r="R1972">
            <v>1</v>
          </cell>
          <cell r="S1972">
            <v>1</v>
          </cell>
          <cell r="T1972">
            <v>1.0057</v>
          </cell>
          <cell r="U1972">
            <v>1</v>
          </cell>
          <cell r="V1972">
            <v>1</v>
          </cell>
          <cell r="W1972">
            <v>1</v>
          </cell>
          <cell r="X1972">
            <v>1</v>
          </cell>
          <cell r="Y1972">
            <v>1</v>
          </cell>
          <cell r="Z1972">
            <v>1</v>
          </cell>
          <cell r="AA1972">
            <v>1</v>
          </cell>
          <cell r="AB1972">
            <v>1</v>
          </cell>
          <cell r="AC1972">
            <v>1</v>
          </cell>
          <cell r="AD1972">
            <v>1</v>
          </cell>
        </row>
        <row r="1973">
          <cell r="O1973">
            <v>197.98999999999305</v>
          </cell>
          <cell r="P1973">
            <v>197.99999999999304</v>
          </cell>
          <cell r="Q1973">
            <v>1</v>
          </cell>
          <cell r="R1973">
            <v>1</v>
          </cell>
          <cell r="S1973">
            <v>1</v>
          </cell>
          <cell r="T1973">
            <v>1.0057</v>
          </cell>
          <cell r="U1973">
            <v>1</v>
          </cell>
          <cell r="V1973">
            <v>1</v>
          </cell>
          <cell r="W1973">
            <v>1</v>
          </cell>
          <cell r="X1973">
            <v>1</v>
          </cell>
          <cell r="Y1973">
            <v>1</v>
          </cell>
          <cell r="Z1973">
            <v>1</v>
          </cell>
          <cell r="AA1973">
            <v>1</v>
          </cell>
          <cell r="AB1973">
            <v>1</v>
          </cell>
          <cell r="AC1973">
            <v>1</v>
          </cell>
          <cell r="AD1973">
            <v>1</v>
          </cell>
        </row>
        <row r="1974">
          <cell r="O1974">
            <v>198.08999999999304</v>
          </cell>
          <cell r="P1974">
            <v>198.09999999999303</v>
          </cell>
          <cell r="Q1974">
            <v>1</v>
          </cell>
          <cell r="R1974">
            <v>1</v>
          </cell>
          <cell r="S1974">
            <v>1</v>
          </cell>
          <cell r="T1974">
            <v>1.0058</v>
          </cell>
          <cell r="U1974">
            <v>1</v>
          </cell>
          <cell r="V1974">
            <v>1</v>
          </cell>
          <cell r="W1974">
            <v>1</v>
          </cell>
          <cell r="X1974">
            <v>1</v>
          </cell>
          <cell r="Y1974">
            <v>1</v>
          </cell>
          <cell r="Z1974">
            <v>1</v>
          </cell>
          <cell r="AA1974">
            <v>1</v>
          </cell>
          <cell r="AB1974">
            <v>1</v>
          </cell>
          <cell r="AC1974">
            <v>1</v>
          </cell>
          <cell r="AD1974">
            <v>1</v>
          </cell>
        </row>
        <row r="1975">
          <cell r="O1975">
            <v>198.18999999999303</v>
          </cell>
          <cell r="P1975">
            <v>198.19999999999303</v>
          </cell>
          <cell r="Q1975">
            <v>1</v>
          </cell>
          <cell r="R1975">
            <v>1</v>
          </cell>
          <cell r="S1975">
            <v>1</v>
          </cell>
          <cell r="T1975">
            <v>1.0058</v>
          </cell>
          <cell r="U1975">
            <v>1</v>
          </cell>
          <cell r="V1975">
            <v>1</v>
          </cell>
          <cell r="W1975">
            <v>1</v>
          </cell>
          <cell r="X1975">
            <v>1</v>
          </cell>
          <cell r="Y1975">
            <v>1</v>
          </cell>
          <cell r="Z1975">
            <v>1</v>
          </cell>
          <cell r="AA1975">
            <v>1</v>
          </cell>
          <cell r="AB1975">
            <v>1</v>
          </cell>
          <cell r="AC1975">
            <v>1</v>
          </cell>
          <cell r="AD1975">
            <v>1</v>
          </cell>
        </row>
        <row r="1976">
          <cell r="O1976">
            <v>198.28999999999303</v>
          </cell>
          <cell r="P1976">
            <v>198.29999999999302</v>
          </cell>
          <cell r="Q1976">
            <v>1</v>
          </cell>
          <cell r="R1976">
            <v>1</v>
          </cell>
          <cell r="S1976">
            <v>1</v>
          </cell>
          <cell r="T1976">
            <v>1.0059</v>
          </cell>
          <cell r="U1976">
            <v>1</v>
          </cell>
          <cell r="V1976">
            <v>1</v>
          </cell>
          <cell r="W1976">
            <v>1</v>
          </cell>
          <cell r="X1976">
            <v>1</v>
          </cell>
          <cell r="Y1976">
            <v>1</v>
          </cell>
          <cell r="Z1976">
            <v>1</v>
          </cell>
          <cell r="AA1976">
            <v>1</v>
          </cell>
          <cell r="AB1976">
            <v>1</v>
          </cell>
          <cell r="AC1976">
            <v>1</v>
          </cell>
          <cell r="AD1976">
            <v>1</v>
          </cell>
        </row>
        <row r="1977">
          <cell r="O1977">
            <v>198.38999999999302</v>
          </cell>
          <cell r="P1977">
            <v>198.39999999999301</v>
          </cell>
          <cell r="Q1977">
            <v>1</v>
          </cell>
          <cell r="R1977">
            <v>1</v>
          </cell>
          <cell r="S1977">
            <v>1</v>
          </cell>
          <cell r="T1977">
            <v>1.0059</v>
          </cell>
          <cell r="U1977">
            <v>1</v>
          </cell>
          <cell r="V1977">
            <v>1</v>
          </cell>
          <cell r="W1977">
            <v>1</v>
          </cell>
          <cell r="X1977">
            <v>1</v>
          </cell>
          <cell r="Y1977">
            <v>1</v>
          </cell>
          <cell r="Z1977">
            <v>1</v>
          </cell>
          <cell r="AA1977">
            <v>1</v>
          </cell>
          <cell r="AB1977">
            <v>1</v>
          </cell>
          <cell r="AC1977">
            <v>1</v>
          </cell>
          <cell r="AD1977">
            <v>1</v>
          </cell>
        </row>
        <row r="1978">
          <cell r="O1978">
            <v>198.48999999999302</v>
          </cell>
          <cell r="P1978">
            <v>198.49999999999301</v>
          </cell>
          <cell r="Q1978">
            <v>1</v>
          </cell>
          <cell r="R1978">
            <v>1</v>
          </cell>
          <cell r="S1978">
            <v>1</v>
          </cell>
          <cell r="T1978">
            <v>1.006</v>
          </cell>
          <cell r="U1978">
            <v>1</v>
          </cell>
          <cell r="V1978">
            <v>1</v>
          </cell>
          <cell r="W1978">
            <v>1</v>
          </cell>
          <cell r="X1978">
            <v>1</v>
          </cell>
          <cell r="Y1978">
            <v>1</v>
          </cell>
          <cell r="Z1978">
            <v>1</v>
          </cell>
          <cell r="AA1978">
            <v>1</v>
          </cell>
          <cell r="AB1978">
            <v>1</v>
          </cell>
          <cell r="AC1978">
            <v>1</v>
          </cell>
          <cell r="AD1978">
            <v>1</v>
          </cell>
        </row>
        <row r="1979">
          <cell r="O1979">
            <v>198.58999999999301</v>
          </cell>
          <cell r="P1979">
            <v>198.599999999993</v>
          </cell>
          <cell r="Q1979">
            <v>1</v>
          </cell>
          <cell r="R1979">
            <v>1</v>
          </cell>
          <cell r="S1979">
            <v>1</v>
          </cell>
          <cell r="T1979">
            <v>1.006</v>
          </cell>
          <cell r="U1979">
            <v>1</v>
          </cell>
          <cell r="V1979">
            <v>1</v>
          </cell>
          <cell r="W1979">
            <v>1</v>
          </cell>
          <cell r="X1979">
            <v>1</v>
          </cell>
          <cell r="Y1979">
            <v>1</v>
          </cell>
          <cell r="Z1979">
            <v>1</v>
          </cell>
          <cell r="AA1979">
            <v>1</v>
          </cell>
          <cell r="AB1979">
            <v>1</v>
          </cell>
          <cell r="AC1979">
            <v>1</v>
          </cell>
          <cell r="AD1979">
            <v>1</v>
          </cell>
        </row>
        <row r="1980">
          <cell r="O1980">
            <v>198.68999999999301</v>
          </cell>
          <cell r="P1980">
            <v>198.699999999993</v>
          </cell>
          <cell r="Q1980">
            <v>1</v>
          </cell>
          <cell r="R1980">
            <v>1</v>
          </cell>
          <cell r="S1980">
            <v>1</v>
          </cell>
          <cell r="T1980">
            <v>1.006</v>
          </cell>
          <cell r="U1980">
            <v>1</v>
          </cell>
          <cell r="V1980">
            <v>1</v>
          </cell>
          <cell r="W1980">
            <v>1</v>
          </cell>
          <cell r="X1980">
            <v>1</v>
          </cell>
          <cell r="Y1980">
            <v>1</v>
          </cell>
          <cell r="Z1980">
            <v>1</v>
          </cell>
          <cell r="AA1980">
            <v>1</v>
          </cell>
          <cell r="AB1980">
            <v>1</v>
          </cell>
          <cell r="AC1980">
            <v>1</v>
          </cell>
          <cell r="AD1980">
            <v>1</v>
          </cell>
        </row>
        <row r="1981">
          <cell r="O1981">
            <v>198.789999999993</v>
          </cell>
          <cell r="P1981">
            <v>198.79999999999299</v>
          </cell>
          <cell r="Q1981">
            <v>1</v>
          </cell>
          <cell r="R1981">
            <v>1</v>
          </cell>
          <cell r="S1981">
            <v>1</v>
          </cell>
          <cell r="T1981">
            <v>1.0061</v>
          </cell>
          <cell r="U1981">
            <v>1</v>
          </cell>
          <cell r="V1981">
            <v>1</v>
          </cell>
          <cell r="W1981">
            <v>1</v>
          </cell>
          <cell r="X1981">
            <v>1</v>
          </cell>
          <cell r="Y1981">
            <v>1</v>
          </cell>
          <cell r="Z1981">
            <v>1</v>
          </cell>
          <cell r="AA1981">
            <v>1</v>
          </cell>
          <cell r="AB1981">
            <v>1</v>
          </cell>
          <cell r="AC1981">
            <v>1</v>
          </cell>
          <cell r="AD1981">
            <v>1</v>
          </cell>
        </row>
        <row r="1982">
          <cell r="O1982">
            <v>198.88999999999299</v>
          </cell>
          <cell r="P1982">
            <v>198.89999999999299</v>
          </cell>
          <cell r="Q1982">
            <v>1</v>
          </cell>
          <cell r="R1982">
            <v>1</v>
          </cell>
          <cell r="S1982">
            <v>1</v>
          </cell>
          <cell r="T1982">
            <v>1.0061</v>
          </cell>
          <cell r="U1982">
            <v>1</v>
          </cell>
          <cell r="V1982">
            <v>1</v>
          </cell>
          <cell r="W1982">
            <v>1</v>
          </cell>
          <cell r="X1982">
            <v>1</v>
          </cell>
          <cell r="Y1982">
            <v>1</v>
          </cell>
          <cell r="Z1982">
            <v>1</v>
          </cell>
          <cell r="AA1982">
            <v>1</v>
          </cell>
          <cell r="AB1982">
            <v>1</v>
          </cell>
          <cell r="AC1982">
            <v>1</v>
          </cell>
          <cell r="AD1982">
            <v>1</v>
          </cell>
        </row>
        <row r="1983">
          <cell r="O1983">
            <v>198.98999999999299</v>
          </cell>
          <cell r="P1983">
            <v>198.99999999999298</v>
          </cell>
          <cell r="Q1983">
            <v>1</v>
          </cell>
          <cell r="R1983">
            <v>1</v>
          </cell>
          <cell r="S1983">
            <v>1</v>
          </cell>
          <cell r="T1983">
            <v>1.0062</v>
          </cell>
          <cell r="U1983">
            <v>1</v>
          </cell>
          <cell r="V1983">
            <v>1</v>
          </cell>
          <cell r="W1983">
            <v>1</v>
          </cell>
          <cell r="X1983">
            <v>1</v>
          </cell>
          <cell r="Y1983">
            <v>1</v>
          </cell>
          <cell r="Z1983">
            <v>1</v>
          </cell>
          <cell r="AA1983">
            <v>1</v>
          </cell>
          <cell r="AB1983">
            <v>1</v>
          </cell>
          <cell r="AC1983">
            <v>1</v>
          </cell>
          <cell r="AD1983">
            <v>1</v>
          </cell>
        </row>
        <row r="1984">
          <cell r="O1984">
            <v>199.08999999999298</v>
          </cell>
          <cell r="P1984">
            <v>199.09999999999297</v>
          </cell>
          <cell r="Q1984">
            <v>1</v>
          </cell>
          <cell r="R1984">
            <v>1</v>
          </cell>
          <cell r="S1984">
            <v>1</v>
          </cell>
          <cell r="T1984">
            <v>1.0062</v>
          </cell>
          <cell r="U1984">
            <v>1</v>
          </cell>
          <cell r="V1984">
            <v>1</v>
          </cell>
          <cell r="W1984">
            <v>1</v>
          </cell>
          <cell r="X1984">
            <v>1</v>
          </cell>
          <cell r="Y1984">
            <v>1</v>
          </cell>
          <cell r="Z1984">
            <v>1</v>
          </cell>
          <cell r="AA1984">
            <v>1</v>
          </cell>
          <cell r="AB1984">
            <v>1</v>
          </cell>
          <cell r="AC1984">
            <v>1</v>
          </cell>
          <cell r="AD1984">
            <v>1</v>
          </cell>
        </row>
        <row r="1985">
          <cell r="O1985">
            <v>199.18999999999298</v>
          </cell>
          <cell r="P1985">
            <v>199.19999999999297</v>
          </cell>
          <cell r="Q1985">
            <v>1</v>
          </cell>
          <cell r="R1985">
            <v>1</v>
          </cell>
          <cell r="S1985">
            <v>1</v>
          </cell>
          <cell r="T1985">
            <v>1.0063</v>
          </cell>
          <cell r="U1985">
            <v>1</v>
          </cell>
          <cell r="V1985">
            <v>1</v>
          </cell>
          <cell r="W1985">
            <v>1</v>
          </cell>
          <cell r="X1985">
            <v>1</v>
          </cell>
          <cell r="Y1985">
            <v>1</v>
          </cell>
          <cell r="Z1985">
            <v>1</v>
          </cell>
          <cell r="AA1985">
            <v>1</v>
          </cell>
          <cell r="AB1985">
            <v>1</v>
          </cell>
          <cell r="AC1985">
            <v>1</v>
          </cell>
          <cell r="AD1985">
            <v>1</v>
          </cell>
        </row>
        <row r="1986">
          <cell r="O1986">
            <v>199.28999999999297</v>
          </cell>
          <cell r="P1986">
            <v>199.29999999999296</v>
          </cell>
          <cell r="Q1986">
            <v>1</v>
          </cell>
          <cell r="R1986">
            <v>1</v>
          </cell>
          <cell r="S1986">
            <v>1</v>
          </cell>
          <cell r="T1986">
            <v>1.0063</v>
          </cell>
          <cell r="U1986">
            <v>1</v>
          </cell>
          <cell r="V1986">
            <v>1</v>
          </cell>
          <cell r="W1986">
            <v>1</v>
          </cell>
          <cell r="X1986">
            <v>1</v>
          </cell>
          <cell r="Y1986">
            <v>1</v>
          </cell>
          <cell r="Z1986">
            <v>1</v>
          </cell>
          <cell r="AA1986">
            <v>1</v>
          </cell>
          <cell r="AB1986">
            <v>1</v>
          </cell>
          <cell r="AC1986">
            <v>1</v>
          </cell>
          <cell r="AD1986">
            <v>1</v>
          </cell>
        </row>
        <row r="1987">
          <cell r="O1987">
            <v>199.38999999999297</v>
          </cell>
          <cell r="P1987">
            <v>199.39999999999296</v>
          </cell>
          <cell r="Q1987">
            <v>1</v>
          </cell>
          <cell r="R1987">
            <v>1</v>
          </cell>
          <cell r="S1987">
            <v>1</v>
          </cell>
          <cell r="T1987">
            <v>1.0064</v>
          </cell>
          <cell r="U1987">
            <v>1</v>
          </cell>
          <cell r="V1987">
            <v>1</v>
          </cell>
          <cell r="W1987">
            <v>1</v>
          </cell>
          <cell r="X1987">
            <v>1</v>
          </cell>
          <cell r="Y1987">
            <v>1</v>
          </cell>
          <cell r="Z1987">
            <v>1</v>
          </cell>
          <cell r="AA1987">
            <v>1</v>
          </cell>
          <cell r="AB1987">
            <v>1</v>
          </cell>
          <cell r="AC1987">
            <v>1</v>
          </cell>
          <cell r="AD1987">
            <v>1</v>
          </cell>
        </row>
        <row r="1988">
          <cell r="O1988">
            <v>199.48999999999296</v>
          </cell>
          <cell r="P1988">
            <v>199.49999999999295</v>
          </cell>
          <cell r="Q1988">
            <v>1</v>
          </cell>
          <cell r="R1988">
            <v>1</v>
          </cell>
          <cell r="S1988">
            <v>1</v>
          </cell>
          <cell r="T1988">
            <v>1.0064</v>
          </cell>
          <cell r="U1988">
            <v>1</v>
          </cell>
          <cell r="V1988">
            <v>1</v>
          </cell>
          <cell r="W1988">
            <v>1</v>
          </cell>
          <cell r="X1988">
            <v>1</v>
          </cell>
          <cell r="Y1988">
            <v>1</v>
          </cell>
          <cell r="Z1988">
            <v>1</v>
          </cell>
          <cell r="AA1988">
            <v>1</v>
          </cell>
          <cell r="AB1988">
            <v>1</v>
          </cell>
          <cell r="AC1988">
            <v>1</v>
          </cell>
          <cell r="AD1988">
            <v>1</v>
          </cell>
        </row>
        <row r="1989">
          <cell r="O1989">
            <v>199.58999999999295</v>
          </cell>
          <cell r="P1989">
            <v>199.59999999999295</v>
          </cell>
          <cell r="Q1989">
            <v>1</v>
          </cell>
          <cell r="R1989">
            <v>1</v>
          </cell>
          <cell r="S1989">
            <v>1</v>
          </cell>
          <cell r="T1989">
            <v>1.0065</v>
          </cell>
          <cell r="U1989">
            <v>1</v>
          </cell>
          <cell r="V1989">
            <v>1</v>
          </cell>
          <cell r="W1989">
            <v>1</v>
          </cell>
          <cell r="X1989">
            <v>1</v>
          </cell>
          <cell r="Y1989">
            <v>1</v>
          </cell>
          <cell r="Z1989">
            <v>1</v>
          </cell>
          <cell r="AA1989">
            <v>1</v>
          </cell>
          <cell r="AB1989">
            <v>1</v>
          </cell>
          <cell r="AC1989">
            <v>1</v>
          </cell>
          <cell r="AD1989">
            <v>1</v>
          </cell>
        </row>
        <row r="1990">
          <cell r="O1990">
            <v>199.68999999999295</v>
          </cell>
          <cell r="P1990">
            <v>199.69999999999294</v>
          </cell>
          <cell r="Q1990">
            <v>1</v>
          </cell>
          <cell r="R1990">
            <v>1</v>
          </cell>
          <cell r="S1990">
            <v>1</v>
          </cell>
          <cell r="T1990">
            <v>1.0065</v>
          </cell>
          <cell r="U1990">
            <v>1</v>
          </cell>
          <cell r="V1990">
            <v>1</v>
          </cell>
          <cell r="W1990">
            <v>1</v>
          </cell>
          <cell r="X1990">
            <v>1</v>
          </cell>
          <cell r="Y1990">
            <v>1</v>
          </cell>
          <cell r="Z1990">
            <v>1</v>
          </cell>
          <cell r="AA1990">
            <v>1</v>
          </cell>
          <cell r="AB1990">
            <v>1</v>
          </cell>
          <cell r="AC1990">
            <v>1</v>
          </cell>
          <cell r="AD1990">
            <v>1</v>
          </cell>
        </row>
        <row r="1991">
          <cell r="O1991">
            <v>199.78999999999294</v>
          </cell>
          <cell r="P1991">
            <v>199.79999999999293</v>
          </cell>
          <cell r="Q1991">
            <v>1</v>
          </cell>
          <cell r="R1991">
            <v>1</v>
          </cell>
          <cell r="S1991">
            <v>1</v>
          </cell>
          <cell r="T1991">
            <v>1.0065999999999999</v>
          </cell>
          <cell r="U1991">
            <v>1</v>
          </cell>
          <cell r="V1991">
            <v>1</v>
          </cell>
          <cell r="W1991">
            <v>1</v>
          </cell>
          <cell r="X1991">
            <v>1</v>
          </cell>
          <cell r="Y1991">
            <v>1</v>
          </cell>
          <cell r="Z1991">
            <v>1</v>
          </cell>
          <cell r="AA1991">
            <v>1</v>
          </cell>
          <cell r="AB1991">
            <v>1</v>
          </cell>
          <cell r="AC1991">
            <v>1</v>
          </cell>
          <cell r="AD1991">
            <v>1</v>
          </cell>
        </row>
        <row r="1992">
          <cell r="O1992">
            <v>199.88999999999294</v>
          </cell>
          <cell r="P1992">
            <v>199.89999999999293</v>
          </cell>
          <cell r="Q1992">
            <v>1</v>
          </cell>
          <cell r="R1992">
            <v>1</v>
          </cell>
          <cell r="S1992">
            <v>1</v>
          </cell>
          <cell r="T1992">
            <v>1.0065999999999999</v>
          </cell>
          <cell r="U1992">
            <v>1</v>
          </cell>
          <cell r="V1992">
            <v>1</v>
          </cell>
          <cell r="W1992">
            <v>1</v>
          </cell>
          <cell r="X1992">
            <v>1</v>
          </cell>
          <cell r="Y1992">
            <v>1</v>
          </cell>
          <cell r="Z1992">
            <v>1</v>
          </cell>
          <cell r="AA1992">
            <v>1</v>
          </cell>
          <cell r="AB1992">
            <v>1</v>
          </cell>
          <cell r="AC1992">
            <v>1</v>
          </cell>
          <cell r="AD1992">
            <v>1</v>
          </cell>
        </row>
        <row r="1993">
          <cell r="O1993">
            <v>199.98999999999293</v>
          </cell>
          <cell r="P1993">
            <v>199.99999999999292</v>
          </cell>
          <cell r="Q1993">
            <v>1</v>
          </cell>
          <cell r="R1993">
            <v>1</v>
          </cell>
          <cell r="S1993">
            <v>1</v>
          </cell>
          <cell r="T1993">
            <v>1.0066999999999999</v>
          </cell>
          <cell r="U1993">
            <v>1</v>
          </cell>
          <cell r="V1993">
            <v>1</v>
          </cell>
          <cell r="W1993">
            <v>1</v>
          </cell>
          <cell r="X1993">
            <v>1</v>
          </cell>
          <cell r="Y1993">
            <v>1</v>
          </cell>
          <cell r="Z1993">
            <v>1</v>
          </cell>
          <cell r="AA1993">
            <v>1</v>
          </cell>
          <cell r="AB1993">
            <v>1</v>
          </cell>
          <cell r="AC1993">
            <v>1</v>
          </cell>
          <cell r="AD1993">
            <v>1</v>
          </cell>
        </row>
      </sheetData>
      <sheetData sheetId="17">
        <row r="10">
          <cell r="A10">
            <v>1</v>
          </cell>
          <cell r="B10">
            <v>1</v>
          </cell>
        </row>
        <row r="11">
          <cell r="A11">
            <v>30</v>
          </cell>
          <cell r="B11">
            <v>1</v>
          </cell>
        </row>
        <row r="12">
          <cell r="A12">
            <v>31</v>
          </cell>
          <cell r="B12">
            <v>1.014</v>
          </cell>
        </row>
        <row r="13">
          <cell r="A13">
            <v>32</v>
          </cell>
          <cell r="B13">
            <v>1.028</v>
          </cell>
        </row>
        <row r="14">
          <cell r="A14">
            <v>33</v>
          </cell>
          <cell r="B14">
            <v>1.0429999999999999</v>
          </cell>
        </row>
        <row r="15">
          <cell r="A15">
            <v>34</v>
          </cell>
          <cell r="B15">
            <v>1.0580000000000001</v>
          </cell>
        </row>
        <row r="16">
          <cell r="A16">
            <v>35</v>
          </cell>
          <cell r="B16">
            <v>1.0720000000000001</v>
          </cell>
        </row>
        <row r="17">
          <cell r="A17">
            <v>36</v>
          </cell>
          <cell r="B17">
            <v>1.087</v>
          </cell>
        </row>
        <row r="18">
          <cell r="A18">
            <v>37</v>
          </cell>
          <cell r="B18">
            <v>1.1000000000000001</v>
          </cell>
        </row>
        <row r="19">
          <cell r="A19">
            <v>38</v>
          </cell>
          <cell r="B19">
            <v>1.113</v>
          </cell>
        </row>
        <row r="20">
          <cell r="A20">
            <v>39</v>
          </cell>
          <cell r="B20">
            <v>1.125</v>
          </cell>
        </row>
        <row r="21">
          <cell r="A21">
            <v>40</v>
          </cell>
          <cell r="B21">
            <v>1.1359999999999999</v>
          </cell>
        </row>
        <row r="22">
          <cell r="A22">
            <v>41</v>
          </cell>
          <cell r="B22">
            <v>1.147</v>
          </cell>
        </row>
        <row r="23">
          <cell r="A23">
            <v>42</v>
          </cell>
          <cell r="B23">
            <v>1.1579999999999999</v>
          </cell>
        </row>
        <row r="24">
          <cell r="A24">
            <v>43</v>
          </cell>
          <cell r="B24">
            <v>1.17</v>
          </cell>
        </row>
        <row r="25">
          <cell r="A25">
            <v>44</v>
          </cell>
          <cell r="B25">
            <v>1.1830000000000001</v>
          </cell>
        </row>
        <row r="26">
          <cell r="A26">
            <v>45</v>
          </cell>
          <cell r="B26">
            <v>1.1950000000000001</v>
          </cell>
        </row>
        <row r="27">
          <cell r="A27">
            <v>46</v>
          </cell>
          <cell r="B27">
            <v>1.2070000000000001</v>
          </cell>
        </row>
        <row r="28">
          <cell r="A28">
            <v>47</v>
          </cell>
          <cell r="B28">
            <v>1.2170000000000001</v>
          </cell>
        </row>
        <row r="29">
          <cell r="A29">
            <v>48</v>
          </cell>
          <cell r="B29">
            <v>1.226</v>
          </cell>
        </row>
        <row r="30">
          <cell r="A30">
            <v>49</v>
          </cell>
          <cell r="B30">
            <v>1.234</v>
          </cell>
        </row>
        <row r="31">
          <cell r="A31">
            <v>50</v>
          </cell>
          <cell r="B31">
            <v>1.2430000000000001</v>
          </cell>
        </row>
        <row r="32">
          <cell r="A32">
            <v>51</v>
          </cell>
          <cell r="B32">
            <v>1.2549999999999999</v>
          </cell>
        </row>
        <row r="33">
          <cell r="A33">
            <v>52</v>
          </cell>
          <cell r="B33">
            <v>1.2709999999999999</v>
          </cell>
        </row>
        <row r="34">
          <cell r="A34">
            <v>53</v>
          </cell>
          <cell r="B34">
            <v>1.2929999999999999</v>
          </cell>
        </row>
        <row r="35">
          <cell r="A35">
            <v>54</v>
          </cell>
          <cell r="B35">
            <v>1.319</v>
          </cell>
        </row>
        <row r="36">
          <cell r="A36">
            <v>55</v>
          </cell>
          <cell r="B36">
            <v>1.35</v>
          </cell>
        </row>
        <row r="37">
          <cell r="A37">
            <v>56</v>
          </cell>
          <cell r="B37">
            <v>1.3839999999999999</v>
          </cell>
        </row>
        <row r="38">
          <cell r="A38">
            <v>57</v>
          </cell>
          <cell r="B38">
            <v>1.417</v>
          </cell>
        </row>
        <row r="39">
          <cell r="A39">
            <v>58</v>
          </cell>
          <cell r="B39">
            <v>1.4490000000000001</v>
          </cell>
        </row>
        <row r="40">
          <cell r="A40">
            <v>59</v>
          </cell>
          <cell r="B40">
            <v>1.48</v>
          </cell>
        </row>
        <row r="41">
          <cell r="A41">
            <v>60</v>
          </cell>
          <cell r="B41">
            <v>1.5089999999999999</v>
          </cell>
        </row>
        <row r="42">
          <cell r="A42">
            <v>61</v>
          </cell>
          <cell r="B42">
            <v>1.536</v>
          </cell>
        </row>
        <row r="43">
          <cell r="A43">
            <v>62</v>
          </cell>
          <cell r="B43">
            <v>1.5609999999999999</v>
          </cell>
        </row>
        <row r="44">
          <cell r="A44">
            <v>63</v>
          </cell>
          <cell r="B44">
            <v>1.5840000000000001</v>
          </cell>
        </row>
        <row r="45">
          <cell r="A45">
            <v>64</v>
          </cell>
          <cell r="B45">
            <v>1.6080000000000001</v>
          </cell>
        </row>
        <row r="46">
          <cell r="A46">
            <v>65</v>
          </cell>
          <cell r="B46">
            <v>1.6359999999999999</v>
          </cell>
        </row>
        <row r="47">
          <cell r="A47">
            <v>66</v>
          </cell>
          <cell r="B47">
            <v>1.671</v>
          </cell>
        </row>
        <row r="48">
          <cell r="A48">
            <v>67</v>
          </cell>
          <cell r="B48">
            <v>1.7190000000000001</v>
          </cell>
        </row>
        <row r="49">
          <cell r="A49">
            <v>68</v>
          </cell>
          <cell r="B49">
            <v>1.782</v>
          </cell>
        </row>
        <row r="50">
          <cell r="A50">
            <v>69</v>
          </cell>
          <cell r="B50">
            <v>1.8560000000000001</v>
          </cell>
        </row>
        <row r="51">
          <cell r="A51">
            <v>70</v>
          </cell>
          <cell r="B51">
            <v>1.9330000000000001</v>
          </cell>
        </row>
        <row r="52">
          <cell r="A52">
            <v>71</v>
          </cell>
          <cell r="B52">
            <v>2.0019999999999998</v>
          </cell>
        </row>
        <row r="53">
          <cell r="A53">
            <v>72</v>
          </cell>
          <cell r="B53">
            <v>2.0529999999999999</v>
          </cell>
        </row>
        <row r="54">
          <cell r="A54">
            <v>73</v>
          </cell>
          <cell r="B54">
            <v>2.0870000000000002</v>
          </cell>
        </row>
        <row r="55">
          <cell r="A55">
            <v>74</v>
          </cell>
          <cell r="B55">
            <v>2.113</v>
          </cell>
        </row>
        <row r="56">
          <cell r="A56">
            <v>75</v>
          </cell>
          <cell r="B56">
            <v>2.1419999999999999</v>
          </cell>
        </row>
        <row r="57">
          <cell r="A57">
            <v>76</v>
          </cell>
          <cell r="B57">
            <v>2.1840000000000002</v>
          </cell>
        </row>
        <row r="58">
          <cell r="A58">
            <v>77</v>
          </cell>
          <cell r="B58">
            <v>2.2509999999999999</v>
          </cell>
        </row>
        <row r="59">
          <cell r="A59">
            <v>78</v>
          </cell>
          <cell r="B59">
            <v>2.3580000000000001</v>
          </cell>
        </row>
        <row r="60">
          <cell r="A60">
            <v>79</v>
          </cell>
          <cell r="B60">
            <v>2.5</v>
          </cell>
        </row>
        <row r="61">
          <cell r="A61">
            <v>80</v>
          </cell>
          <cell r="B61">
            <v>2.669</v>
          </cell>
        </row>
        <row r="62">
          <cell r="A62">
            <v>81</v>
          </cell>
          <cell r="B62">
            <v>2.8490000000000002</v>
          </cell>
        </row>
        <row r="63">
          <cell r="A63">
            <v>82</v>
          </cell>
          <cell r="B63">
            <v>3.0179999999999998</v>
          </cell>
        </row>
        <row r="64">
          <cell r="A64">
            <v>83</v>
          </cell>
          <cell r="B64">
            <v>3.1659999999999999</v>
          </cell>
        </row>
        <row r="65">
          <cell r="A65">
            <v>84</v>
          </cell>
          <cell r="B65">
            <v>3.2879999999999998</v>
          </cell>
        </row>
        <row r="66">
          <cell r="A66">
            <v>85</v>
          </cell>
          <cell r="B66">
            <v>3.3860000000000001</v>
          </cell>
        </row>
        <row r="67">
          <cell r="A67">
            <v>86</v>
          </cell>
          <cell r="B67">
            <v>3.4580000000000002</v>
          </cell>
        </row>
        <row r="68">
          <cell r="A68">
            <v>87</v>
          </cell>
          <cell r="B68">
            <v>3.508</v>
          </cell>
        </row>
        <row r="69">
          <cell r="A69">
            <v>88</v>
          </cell>
          <cell r="B69">
            <v>3.54</v>
          </cell>
        </row>
        <row r="70">
          <cell r="A70">
            <v>89</v>
          </cell>
          <cell r="B70">
            <v>3.5590000000000002</v>
          </cell>
        </row>
        <row r="71">
          <cell r="A71">
            <v>90</v>
          </cell>
          <cell r="B71">
            <v>3.5710000000000002</v>
          </cell>
        </row>
        <row r="72">
          <cell r="A72">
            <v>91</v>
          </cell>
          <cell r="B72">
            <v>3.5710000000000002</v>
          </cell>
        </row>
        <row r="73">
          <cell r="A73">
            <v>92</v>
          </cell>
          <cell r="B73">
            <v>3.5710000000000002</v>
          </cell>
        </row>
        <row r="74">
          <cell r="A74">
            <v>93</v>
          </cell>
          <cell r="B74">
            <v>3.5710000000000002</v>
          </cell>
        </row>
        <row r="75">
          <cell r="A75">
            <v>94</v>
          </cell>
          <cell r="B75">
            <v>3.5710000000000002</v>
          </cell>
        </row>
        <row r="76">
          <cell r="A76">
            <v>95</v>
          </cell>
          <cell r="B76">
            <v>3.5710000000000002</v>
          </cell>
        </row>
        <row r="77">
          <cell r="A77">
            <v>96</v>
          </cell>
          <cell r="B77">
            <v>3.5710000000000002</v>
          </cell>
        </row>
        <row r="78">
          <cell r="A78">
            <v>97</v>
          </cell>
          <cell r="B78">
            <v>3.5710000000000002</v>
          </cell>
        </row>
        <row r="79">
          <cell r="A79">
            <v>98</v>
          </cell>
          <cell r="B79">
            <v>3.5710000000000002</v>
          </cell>
        </row>
        <row r="80">
          <cell r="A80">
            <v>99</v>
          </cell>
          <cell r="B80">
            <v>3.5710000000000002</v>
          </cell>
        </row>
        <row r="81">
          <cell r="A81">
            <v>100</v>
          </cell>
          <cell r="B81">
            <v>3.5710000000000002</v>
          </cell>
        </row>
        <row r="82">
          <cell r="A82">
            <v>101</v>
          </cell>
          <cell r="B82">
            <v>3.5710000000000002</v>
          </cell>
        </row>
        <row r="83">
          <cell r="A83">
            <v>102</v>
          </cell>
          <cell r="B83">
            <v>3.5710000000000002</v>
          </cell>
        </row>
        <row r="84">
          <cell r="A84">
            <v>103</v>
          </cell>
          <cell r="B84">
            <v>3.5710000000000002</v>
          </cell>
        </row>
        <row r="85">
          <cell r="A85">
            <v>104</v>
          </cell>
          <cell r="B85">
            <v>3.5710000000000002</v>
          </cell>
        </row>
        <row r="86">
          <cell r="A86">
            <v>105</v>
          </cell>
          <cell r="B86">
            <v>3.5710000000000002</v>
          </cell>
        </row>
        <row r="87">
          <cell r="A87">
            <v>106</v>
          </cell>
          <cell r="B87">
            <v>3.5710000000000002</v>
          </cell>
        </row>
        <row r="88">
          <cell r="A88">
            <v>107</v>
          </cell>
          <cell r="B88">
            <v>3.5710000000000002</v>
          </cell>
        </row>
        <row r="89">
          <cell r="A89">
            <v>108</v>
          </cell>
          <cell r="B89">
            <v>3.5710000000000002</v>
          </cell>
        </row>
        <row r="90">
          <cell r="A90">
            <v>109</v>
          </cell>
          <cell r="B90">
            <v>3.5710000000000002</v>
          </cell>
        </row>
        <row r="91">
          <cell r="A91">
            <v>110</v>
          </cell>
          <cell r="B91">
            <v>3.5710000000000002</v>
          </cell>
        </row>
      </sheetData>
      <sheetData sheetId="18">
        <row r="2">
          <cell r="A2" t="str">
            <v>AAAAAAAAA</v>
          </cell>
          <cell r="B2">
            <v>0</v>
          </cell>
          <cell r="C2" t="str">
            <v>Leereintrag</v>
          </cell>
        </row>
        <row r="3">
          <cell r="A3" t="str">
            <v>ABEDIALBE</v>
          </cell>
          <cell r="B3">
            <v>627</v>
          </cell>
          <cell r="C3" t="str">
            <v>Abedini Alberto</v>
          </cell>
        </row>
        <row r="4">
          <cell r="A4" t="str">
            <v>ABRAHMART</v>
          </cell>
          <cell r="B4">
            <v>103</v>
          </cell>
          <cell r="C4" t="str">
            <v>Abraham Martin</v>
          </cell>
        </row>
        <row r="5">
          <cell r="A5" t="str">
            <v>ADAMEVANE</v>
          </cell>
          <cell r="B5">
            <v>421</v>
          </cell>
          <cell r="C5" t="str">
            <v>Adamec Vanessa</v>
          </cell>
        </row>
        <row r="6">
          <cell r="A6" t="str">
            <v>AFLENMAXI</v>
          </cell>
          <cell r="B6">
            <v>617</v>
          </cell>
          <cell r="C6" t="str">
            <v>Aflenzer Maximilian</v>
          </cell>
        </row>
        <row r="7">
          <cell r="A7" t="str">
            <v>AICHIGABR</v>
          </cell>
          <cell r="B7">
            <v>422</v>
          </cell>
          <cell r="C7" t="str">
            <v>Aichinger Gabriel</v>
          </cell>
        </row>
        <row r="8">
          <cell r="A8" t="str">
            <v>AIGNESIMO</v>
          </cell>
          <cell r="B8">
            <v>755</v>
          </cell>
          <cell r="C8" t="str">
            <v>Aigner Simon</v>
          </cell>
        </row>
        <row r="9">
          <cell r="A9" t="str">
            <v>ALEKSSAMV</v>
          </cell>
          <cell r="B9">
            <v>395</v>
          </cell>
          <cell r="C9" t="str">
            <v>Aleksanjan Samvel</v>
          </cell>
        </row>
        <row r="10">
          <cell r="A10" t="str">
            <v>ALIEVSULT</v>
          </cell>
          <cell r="B10">
            <v>532</v>
          </cell>
          <cell r="C10" t="str">
            <v>Aliev Sultan</v>
          </cell>
        </row>
        <row r="11">
          <cell r="A11" t="str">
            <v>AMSÜßMICH</v>
          </cell>
          <cell r="B11">
            <v>80</v>
          </cell>
          <cell r="C11" t="str">
            <v>Amsüß Michael</v>
          </cell>
        </row>
        <row r="12">
          <cell r="A12" t="str">
            <v>ANGLBJOHA</v>
          </cell>
          <cell r="B12">
            <v>201</v>
          </cell>
          <cell r="C12" t="str">
            <v>Anglberger Johann</v>
          </cell>
        </row>
        <row r="13">
          <cell r="A13" t="str">
            <v>AUERBLUKA</v>
          </cell>
          <cell r="B13">
            <v>545</v>
          </cell>
          <cell r="C13" t="str">
            <v>Auerbach Lukas</v>
          </cell>
        </row>
        <row r="14">
          <cell r="A14" t="str">
            <v>AUMANROBE</v>
          </cell>
          <cell r="B14">
            <v>655</v>
          </cell>
          <cell r="C14" t="str">
            <v>Aumann Robert</v>
          </cell>
        </row>
        <row r="15">
          <cell r="A15" t="str">
            <v>AUZINFLOR</v>
          </cell>
          <cell r="B15">
            <v>808</v>
          </cell>
          <cell r="C15" t="str">
            <v>Auzinger Florian</v>
          </cell>
        </row>
        <row r="16">
          <cell r="A16" t="str">
            <v>BABICDAVI</v>
          </cell>
          <cell r="B16">
            <v>770</v>
          </cell>
          <cell r="C16" t="str">
            <v>BABICI David-Stefan</v>
          </cell>
        </row>
        <row r="17">
          <cell r="A17" t="str">
            <v>BACSADAVI</v>
          </cell>
          <cell r="B17">
            <v>777</v>
          </cell>
          <cell r="C17" t="str">
            <v>BACSA David</v>
          </cell>
        </row>
        <row r="18">
          <cell r="A18" t="str">
            <v>BAIERMARK</v>
          </cell>
          <cell r="B18">
            <v>760</v>
          </cell>
          <cell r="C18" t="str">
            <v>Baier Markus</v>
          </cell>
        </row>
        <row r="19">
          <cell r="A19" t="str">
            <v>BAMINJÜRG</v>
          </cell>
          <cell r="B19">
            <v>228</v>
          </cell>
          <cell r="C19" t="str">
            <v>Baminger Jürgen</v>
          </cell>
        </row>
        <row r="20">
          <cell r="A20" t="str">
            <v>BARANJANO</v>
          </cell>
          <cell r="B20">
            <v>563</v>
          </cell>
          <cell r="C20" t="str">
            <v>Baranyai Janos</v>
          </cell>
        </row>
        <row r="21">
          <cell r="A21" t="str">
            <v>BARAZVAHA</v>
          </cell>
          <cell r="B21">
            <v>396</v>
          </cell>
          <cell r="C21" t="str">
            <v>Barazian Vahan</v>
          </cell>
        </row>
        <row r="22">
          <cell r="A22" t="str">
            <v>BARICMATE</v>
          </cell>
          <cell r="B22">
            <v>512</v>
          </cell>
          <cell r="C22" t="str">
            <v>Baric Matea</v>
          </cell>
        </row>
        <row r="23">
          <cell r="A23" t="str">
            <v>BARKOCSAB</v>
          </cell>
          <cell r="B23">
            <v>414</v>
          </cell>
          <cell r="C23" t="str">
            <v>Barkoczi Csaba</v>
          </cell>
        </row>
        <row r="24">
          <cell r="A24" t="str">
            <v>BARSEARKA</v>
          </cell>
          <cell r="B24">
            <v>397</v>
          </cell>
          <cell r="C24" t="str">
            <v>Barsegyan Arkadi</v>
          </cell>
        </row>
        <row r="25">
          <cell r="A25" t="str">
            <v>BAUERDANI</v>
          </cell>
          <cell r="B25">
            <v>805</v>
          </cell>
          <cell r="C25" t="str">
            <v>Bauer Daniela</v>
          </cell>
        </row>
        <row r="26">
          <cell r="A26" t="str">
            <v>BAUERPHIL</v>
          </cell>
          <cell r="B26">
            <v>711</v>
          </cell>
          <cell r="C26" t="str">
            <v>Bauer Philipp</v>
          </cell>
        </row>
        <row r="27">
          <cell r="A27" t="str">
            <v>BAUMAGERH</v>
          </cell>
          <cell r="B27">
            <v>345</v>
          </cell>
          <cell r="C27" t="str">
            <v>Baumann Gerhard</v>
          </cell>
        </row>
        <row r="28">
          <cell r="A28" t="str">
            <v>BAUMAHERM</v>
          </cell>
          <cell r="B28">
            <v>346</v>
          </cell>
          <cell r="C28" t="str">
            <v>Baumann Hermann</v>
          </cell>
        </row>
        <row r="29">
          <cell r="A29" t="str">
            <v>BAUMATHOM</v>
          </cell>
          <cell r="B29">
            <v>682</v>
          </cell>
          <cell r="C29" t="str">
            <v>Baumann Thomas</v>
          </cell>
        </row>
        <row r="30">
          <cell r="A30" t="str">
            <v>BAUMGNICO</v>
          </cell>
          <cell r="B30">
            <v>423</v>
          </cell>
          <cell r="C30" t="str">
            <v>Baumgartner Nicole</v>
          </cell>
        </row>
        <row r="31">
          <cell r="A31" t="str">
            <v>BAUMGSABR</v>
          </cell>
          <cell r="B31">
            <v>424</v>
          </cell>
          <cell r="C31" t="str">
            <v>Baumgartner Sabrina</v>
          </cell>
        </row>
        <row r="32">
          <cell r="A32" t="str">
            <v>BEILSMICH</v>
          </cell>
          <cell r="B32">
            <v>40</v>
          </cell>
          <cell r="C32" t="str">
            <v>Beilschmied Michael</v>
          </cell>
        </row>
        <row r="33">
          <cell r="A33" t="str">
            <v>BEKRIARNE</v>
          </cell>
          <cell r="B33">
            <v>1</v>
          </cell>
          <cell r="C33" t="str">
            <v>Bekric Arnel</v>
          </cell>
        </row>
        <row r="34">
          <cell r="A34" t="str">
            <v>BERGEROMA</v>
          </cell>
          <cell r="B34">
            <v>81</v>
          </cell>
          <cell r="C34" t="str">
            <v>Berger Roman</v>
          </cell>
        </row>
        <row r="35">
          <cell r="A35" t="str">
            <v>BERGHDANI</v>
          </cell>
          <cell r="B35">
            <v>475</v>
          </cell>
          <cell r="C35" t="str">
            <v>Berghammer Daniela</v>
          </cell>
        </row>
        <row r="36">
          <cell r="A36" t="str">
            <v>BERTHDAVI</v>
          </cell>
          <cell r="B36">
            <v>722</v>
          </cell>
          <cell r="C36" t="str">
            <v>Berthold David</v>
          </cell>
        </row>
        <row r="37">
          <cell r="A37" t="str">
            <v>BETTAMANF</v>
          </cell>
          <cell r="B37">
            <v>314</v>
          </cell>
          <cell r="C37" t="str">
            <v>Bettazza Manfred</v>
          </cell>
        </row>
        <row r="38">
          <cell r="A38" t="str">
            <v>BICHLDAVI</v>
          </cell>
          <cell r="B38">
            <v>322</v>
          </cell>
          <cell r="C38" t="str">
            <v>Bichler David</v>
          </cell>
        </row>
        <row r="39">
          <cell r="A39" t="str">
            <v>BIEGLMELA</v>
          </cell>
          <cell r="B39">
            <v>776</v>
          </cell>
          <cell r="C39" t="str">
            <v>BIEGLER Melanie</v>
          </cell>
        </row>
        <row r="40">
          <cell r="A40" t="str">
            <v>BILALALIS</v>
          </cell>
          <cell r="B40">
            <v>707</v>
          </cell>
          <cell r="C40" t="str">
            <v>Bilalic Alisa</v>
          </cell>
        </row>
        <row r="41">
          <cell r="A41" t="str">
            <v>BILALANES</v>
          </cell>
          <cell r="B41">
            <v>697</v>
          </cell>
          <cell r="C41" t="str">
            <v>Bilalic Anes</v>
          </cell>
        </row>
        <row r="42">
          <cell r="A42" t="str">
            <v>BIRINDAVI</v>
          </cell>
          <cell r="B42">
            <v>586</v>
          </cell>
          <cell r="C42" t="str">
            <v>Biringer David</v>
          </cell>
        </row>
        <row r="43">
          <cell r="A43" t="str">
            <v>BLATNFRAN</v>
          </cell>
          <cell r="B43">
            <v>364</v>
          </cell>
          <cell r="C43" t="str">
            <v>Blatny Franz</v>
          </cell>
        </row>
        <row r="44">
          <cell r="A44" t="str">
            <v>BODATARI</v>
          </cell>
          <cell r="B44">
            <v>553</v>
          </cell>
          <cell r="C44" t="str">
            <v>Boda Tarik</v>
          </cell>
        </row>
        <row r="45">
          <cell r="A45" t="str">
            <v>BOGENEDMU</v>
          </cell>
          <cell r="B45">
            <v>731</v>
          </cell>
          <cell r="C45" t="str">
            <v>Bogensberger Egmund</v>
          </cell>
        </row>
        <row r="46">
          <cell r="A46" t="str">
            <v>BOGNAJOHA</v>
          </cell>
          <cell r="B46">
            <v>127</v>
          </cell>
          <cell r="C46" t="str">
            <v>Bognar Johann</v>
          </cell>
        </row>
        <row r="47">
          <cell r="A47" t="str">
            <v>BOHATKURT</v>
          </cell>
          <cell r="B47">
            <v>18</v>
          </cell>
          <cell r="C47" t="str">
            <v>Bohatschek Kurt</v>
          </cell>
        </row>
        <row r="48">
          <cell r="A48" t="str">
            <v>BOHATMICH</v>
          </cell>
          <cell r="B48">
            <v>19</v>
          </cell>
          <cell r="C48" t="str">
            <v>Bohatschek Michael</v>
          </cell>
        </row>
        <row r="49">
          <cell r="A49" t="str">
            <v>BOLOGFABI</v>
          </cell>
          <cell r="B49">
            <v>539</v>
          </cell>
          <cell r="C49" t="str">
            <v>Bologa Fabian</v>
          </cell>
        </row>
        <row r="50">
          <cell r="A50" t="str">
            <v>BOLOGROBE</v>
          </cell>
          <cell r="B50">
            <v>270</v>
          </cell>
          <cell r="C50" t="str">
            <v>Bologa Robert</v>
          </cell>
        </row>
        <row r="51">
          <cell r="A51" t="str">
            <v>BOSCHANDR</v>
          </cell>
          <cell r="B51">
            <v>375</v>
          </cell>
          <cell r="C51" t="str">
            <v>Bosch Andreas</v>
          </cell>
        </row>
        <row r="52">
          <cell r="A52" t="str">
            <v>BOSHIBOSH</v>
          </cell>
          <cell r="B52">
            <v>564</v>
          </cell>
          <cell r="C52" t="str">
            <v>Boshidar Boshilov</v>
          </cell>
        </row>
        <row r="53">
          <cell r="A53" t="str">
            <v>BÖSWATHOM</v>
          </cell>
          <cell r="B53">
            <v>114</v>
          </cell>
          <cell r="C53" t="str">
            <v>Böswarth Thomas</v>
          </cell>
        </row>
        <row r="54">
          <cell r="A54" t="str">
            <v>BRADEROMA</v>
          </cell>
          <cell r="B54">
            <v>476</v>
          </cell>
          <cell r="C54" t="str">
            <v>Brader Roman</v>
          </cell>
        </row>
        <row r="55">
          <cell r="A55" t="str">
            <v>BRAMBLUKA</v>
          </cell>
          <cell r="B55">
            <v>703</v>
          </cell>
          <cell r="C55" t="str">
            <v>Bramberger Lukas</v>
          </cell>
        </row>
        <row r="56">
          <cell r="A56" t="str">
            <v>BRAMBSEBA</v>
          </cell>
          <cell r="B56">
            <v>701</v>
          </cell>
          <cell r="C56" t="str">
            <v>Bramberger Sebastian</v>
          </cell>
        </row>
        <row r="57">
          <cell r="A57" t="str">
            <v>BRANDCHRI</v>
          </cell>
          <cell r="B57">
            <v>229</v>
          </cell>
          <cell r="C57" t="str">
            <v>Brandl Christian Ing.</v>
          </cell>
        </row>
        <row r="58">
          <cell r="A58" t="str">
            <v>BRANDMANF</v>
          </cell>
          <cell r="B58">
            <v>315</v>
          </cell>
          <cell r="C58" t="str">
            <v>Brandauer Manfred</v>
          </cell>
        </row>
        <row r="59">
          <cell r="A59" t="str">
            <v>BRANYPHIL</v>
          </cell>
          <cell r="B59">
            <v>192</v>
          </cell>
          <cell r="C59" t="str">
            <v>Brany Philip</v>
          </cell>
        </row>
        <row r="60">
          <cell r="A60" t="str">
            <v>BREINKURT</v>
          </cell>
          <cell r="B60">
            <v>376</v>
          </cell>
          <cell r="C60" t="str">
            <v>Breiner Kurt</v>
          </cell>
        </row>
        <row r="61">
          <cell r="A61" t="str">
            <v>BRÖCKBENJ</v>
          </cell>
          <cell r="B61">
            <v>669</v>
          </cell>
          <cell r="C61" t="str">
            <v>Bröckl Benjamin</v>
          </cell>
        </row>
        <row r="62">
          <cell r="A62" t="str">
            <v>BRUNNCHRI</v>
          </cell>
          <cell r="B62">
            <v>477</v>
          </cell>
          <cell r="C62" t="str">
            <v>Brunner Christopher</v>
          </cell>
        </row>
        <row r="63">
          <cell r="A63" t="str">
            <v>BRUNNISAB</v>
          </cell>
          <cell r="B63">
            <v>599</v>
          </cell>
          <cell r="C63" t="str">
            <v>Brunner Isabel</v>
          </cell>
        </row>
        <row r="64">
          <cell r="A64" t="str">
            <v>BRUNNMARI</v>
          </cell>
          <cell r="B64">
            <v>540</v>
          </cell>
          <cell r="C64" t="str">
            <v>Brunner Mariella</v>
          </cell>
        </row>
        <row r="65">
          <cell r="A65" t="str">
            <v>BUCHAANDR</v>
          </cell>
          <cell r="B65">
            <v>679</v>
          </cell>
          <cell r="C65" t="str">
            <v>Buchalla Andreas</v>
          </cell>
        </row>
        <row r="66">
          <cell r="A66" t="str">
            <v>BUCHEREIN</v>
          </cell>
          <cell r="B66">
            <v>285</v>
          </cell>
          <cell r="C66" t="str">
            <v>Bucher Reinhard</v>
          </cell>
        </row>
        <row r="67">
          <cell r="A67" t="str">
            <v>BUCHIRUDO</v>
          </cell>
          <cell r="B67">
            <v>90</v>
          </cell>
          <cell r="C67" t="str">
            <v>Buchinger Rudolf</v>
          </cell>
        </row>
        <row r="68">
          <cell r="A68" t="str">
            <v>BUCHMSIEG</v>
          </cell>
          <cell r="B68">
            <v>91</v>
          </cell>
          <cell r="C68" t="str">
            <v>Buchmayer Siegfried, Mag.</v>
          </cell>
        </row>
        <row r="69">
          <cell r="A69" t="str">
            <v>BURANCHRI</v>
          </cell>
          <cell r="B69">
            <v>377</v>
          </cell>
          <cell r="C69" t="str">
            <v>Buranich Christoph</v>
          </cell>
        </row>
        <row r="70">
          <cell r="A70" t="str">
            <v>BURDZTOBI</v>
          </cell>
          <cell r="B70">
            <v>792</v>
          </cell>
          <cell r="C70" t="str">
            <v>Burdzik Tobias</v>
          </cell>
        </row>
        <row r="71">
          <cell r="A71" t="str">
            <v>BURGEANTO</v>
          </cell>
          <cell r="B71">
            <v>2</v>
          </cell>
          <cell r="C71" t="str">
            <v>Burger Anton</v>
          </cell>
        </row>
        <row r="72">
          <cell r="A72" t="str">
            <v>BUSCHRAOU</v>
          </cell>
          <cell r="B72">
            <v>570</v>
          </cell>
          <cell r="C72" t="str">
            <v>Buschenreiter Raoul</v>
          </cell>
        </row>
        <row r="73">
          <cell r="A73" t="str">
            <v>CEIDLMART</v>
          </cell>
          <cell r="B73">
            <v>3</v>
          </cell>
          <cell r="C73" t="str">
            <v>Ceidl Martin</v>
          </cell>
        </row>
        <row r="74">
          <cell r="A74" t="str">
            <v>CHROMMART</v>
          </cell>
          <cell r="B74">
            <v>165</v>
          </cell>
          <cell r="C74" t="str">
            <v>Chromik Martin</v>
          </cell>
        </row>
        <row r="75">
          <cell r="A75" t="str">
            <v>CHROMOLIV</v>
          </cell>
          <cell r="B75">
            <v>740</v>
          </cell>
          <cell r="C75" t="str">
            <v>Chromy Oliver</v>
          </cell>
        </row>
        <row r="76">
          <cell r="A76" t="str">
            <v>CIOTOANDR</v>
          </cell>
          <cell r="B76">
            <v>629</v>
          </cell>
          <cell r="C76" t="str">
            <v>Ciotoi Andrei</v>
          </cell>
        </row>
        <row r="77">
          <cell r="A77" t="str">
            <v>DADOUGEOR</v>
          </cell>
          <cell r="B77">
            <v>398</v>
          </cell>
          <cell r="C77" t="str">
            <v>Dadour Georges Nöel</v>
          </cell>
        </row>
        <row r="78">
          <cell r="A78" t="str">
            <v>DAMBENJ</v>
          </cell>
          <cell r="B78">
            <v>771</v>
          </cell>
          <cell r="C78" t="str">
            <v>DAM Benjamin</v>
          </cell>
        </row>
        <row r="79">
          <cell r="A79" t="str">
            <v>DEBUIG</v>
          </cell>
          <cell r="B79">
            <v>378</v>
          </cell>
          <cell r="C79" t="str">
            <v>De Buigne Daniel</v>
          </cell>
        </row>
        <row r="80">
          <cell r="A80" t="str">
            <v>DEGWEANDR</v>
          </cell>
          <cell r="B80">
            <v>576</v>
          </cell>
          <cell r="C80" t="str">
            <v>Degwerth Andreas</v>
          </cell>
        </row>
        <row r="81">
          <cell r="A81" t="str">
            <v>DEMETNORB</v>
          </cell>
          <cell r="B81">
            <v>425</v>
          </cell>
          <cell r="C81" t="str">
            <v>Demeter Norbert</v>
          </cell>
        </row>
        <row r="82">
          <cell r="A82" t="str">
            <v>DEMIRHASA</v>
          </cell>
          <cell r="B82">
            <v>591</v>
          </cell>
          <cell r="C82" t="str">
            <v>Demir Hasan</v>
          </cell>
        </row>
        <row r="83">
          <cell r="A83" t="str">
            <v>DIANACIPR</v>
          </cell>
          <cell r="B83">
            <v>214</v>
          </cell>
          <cell r="C83" t="str">
            <v>Diana Ciprian</v>
          </cell>
        </row>
        <row r="84">
          <cell r="A84" t="str">
            <v>DIEMRUDO</v>
          </cell>
          <cell r="B84">
            <v>337</v>
          </cell>
          <cell r="C84" t="str">
            <v>Diem Rudolf</v>
          </cell>
        </row>
        <row r="85">
          <cell r="A85" t="str">
            <v>DIETAMALI</v>
          </cell>
          <cell r="B85">
            <v>782</v>
          </cell>
          <cell r="C85" t="str">
            <v>Dietachmayr Malin</v>
          </cell>
        </row>
        <row r="86">
          <cell r="A86" t="str">
            <v>DIGLAERNS</v>
          </cell>
          <cell r="B86">
            <v>20</v>
          </cell>
          <cell r="C86" t="str">
            <v>Diglas Ernst</v>
          </cell>
        </row>
        <row r="87">
          <cell r="A87" t="str">
            <v>DOBLILENA</v>
          </cell>
          <cell r="B87">
            <v>769</v>
          </cell>
          <cell r="C87" t="str">
            <v>DOBLINGER Lena</v>
          </cell>
        </row>
        <row r="88">
          <cell r="A88" t="str">
            <v>DOGANMUHA</v>
          </cell>
          <cell r="B88">
            <v>271</v>
          </cell>
          <cell r="C88" t="str">
            <v>Dogan Muhammet</v>
          </cell>
        </row>
        <row r="89">
          <cell r="A89" t="str">
            <v>DOLLISTEF</v>
          </cell>
          <cell r="B89">
            <v>690</v>
          </cell>
          <cell r="C89" t="str">
            <v>Dollinger Stefan</v>
          </cell>
        </row>
        <row r="90">
          <cell r="A90" t="str">
            <v>DOPPLFLOR</v>
          </cell>
          <cell r="B90">
            <v>71</v>
          </cell>
          <cell r="C90" t="str">
            <v>Doppler Florian</v>
          </cell>
        </row>
        <row r="91">
          <cell r="A91" t="str">
            <v>DREMECHRI</v>
          </cell>
          <cell r="B91">
            <v>762</v>
          </cell>
          <cell r="C91" t="str">
            <v>Dremel-Urbas Christian</v>
          </cell>
        </row>
        <row r="92">
          <cell r="A92" t="str">
            <v>DUNAYANTO</v>
          </cell>
          <cell r="B92">
            <v>166</v>
          </cell>
          <cell r="C92" t="str">
            <v>Dunay Anton</v>
          </cell>
        </row>
        <row r="93">
          <cell r="A93" t="str">
            <v>DUNAYDOMI</v>
          </cell>
          <cell r="B93">
            <v>426</v>
          </cell>
          <cell r="C93" t="str">
            <v>Dunay Dominik</v>
          </cell>
        </row>
        <row r="94">
          <cell r="A94" t="str">
            <v>DUNAYWOLF</v>
          </cell>
          <cell r="B94">
            <v>167</v>
          </cell>
          <cell r="C94" t="str">
            <v>Dunay Wolfgang</v>
          </cell>
        </row>
        <row r="95">
          <cell r="A95" t="str">
            <v>DÜRNBPATR</v>
          </cell>
          <cell r="B95">
            <v>215</v>
          </cell>
          <cell r="C95" t="str">
            <v>Dürnberger Patrick</v>
          </cell>
        </row>
        <row r="96">
          <cell r="A96" t="str">
            <v>DUSCHMELA</v>
          </cell>
          <cell r="B96">
            <v>146</v>
          </cell>
          <cell r="C96" t="str">
            <v>Dusch Melanie</v>
          </cell>
        </row>
        <row r="97">
          <cell r="A97" t="str">
            <v>DVORARICH</v>
          </cell>
          <cell r="B97">
            <v>4</v>
          </cell>
          <cell r="C97" t="str">
            <v>Dvorak Richard</v>
          </cell>
        </row>
        <row r="98">
          <cell r="A98" t="str">
            <v>DVORARUDO</v>
          </cell>
          <cell r="B98">
            <v>5</v>
          </cell>
          <cell r="C98" t="str">
            <v>Dvorak Rudolf</v>
          </cell>
        </row>
        <row r="99">
          <cell r="A99" t="str">
            <v>DYKOVDANI</v>
          </cell>
          <cell r="B99">
            <v>735</v>
          </cell>
          <cell r="C99" t="str">
            <v>Dykovets Daniel</v>
          </cell>
        </row>
        <row r="100">
          <cell r="A100" t="str">
            <v>DYKOVEUGE</v>
          </cell>
          <cell r="B100">
            <v>730</v>
          </cell>
          <cell r="C100" t="str">
            <v>Dykovets Eugen</v>
          </cell>
        </row>
        <row r="101">
          <cell r="A101" t="str">
            <v>DZAMBUMAR</v>
          </cell>
          <cell r="B101">
            <v>427</v>
          </cell>
          <cell r="C101" t="str">
            <v>Dzambekov Umar</v>
          </cell>
        </row>
        <row r="102">
          <cell r="A102" t="str">
            <v>EBNERCHRI</v>
          </cell>
          <cell r="B102">
            <v>251</v>
          </cell>
          <cell r="C102" t="str">
            <v>Ebner Christian</v>
          </cell>
        </row>
        <row r="103">
          <cell r="A103" t="str">
            <v>EBNERDANI</v>
          </cell>
          <cell r="B103">
            <v>252</v>
          </cell>
          <cell r="C103" t="str">
            <v>Ebner Daniel</v>
          </cell>
        </row>
        <row r="104">
          <cell r="A104" t="str">
            <v>EBNERHELM</v>
          </cell>
          <cell r="B104">
            <v>253</v>
          </cell>
          <cell r="C104" t="str">
            <v>Ebner Helmut</v>
          </cell>
        </row>
        <row r="105">
          <cell r="A105" t="str">
            <v>EBNERMAXI</v>
          </cell>
          <cell r="B105">
            <v>726</v>
          </cell>
          <cell r="C105" t="str">
            <v>Ebner Maximilian</v>
          </cell>
        </row>
        <row r="106">
          <cell r="A106" t="str">
            <v>EBNERMICH</v>
          </cell>
          <cell r="B106">
            <v>670</v>
          </cell>
          <cell r="C106" t="str">
            <v>Ebner Michaela</v>
          </cell>
        </row>
        <row r="107">
          <cell r="A107" t="str">
            <v>ECKERGOTT</v>
          </cell>
          <cell r="B107">
            <v>216</v>
          </cell>
          <cell r="C107" t="str">
            <v>Ecker Gottfried</v>
          </cell>
        </row>
        <row r="108">
          <cell r="A108" t="str">
            <v>EDELBSARA</v>
          </cell>
          <cell r="B108">
            <v>428</v>
          </cell>
          <cell r="C108" t="str">
            <v>Edelbauer Sara</v>
          </cell>
        </row>
        <row r="109">
          <cell r="A109" t="str">
            <v>EDELBTOBI</v>
          </cell>
          <cell r="B109">
            <v>429</v>
          </cell>
          <cell r="C109" t="str">
            <v>Edelbauer Tobias</v>
          </cell>
        </row>
        <row r="110">
          <cell r="A110" t="str">
            <v>EDERMARC</v>
          </cell>
          <cell r="B110">
            <v>587</v>
          </cell>
          <cell r="C110" t="str">
            <v>Eder Marco</v>
          </cell>
        </row>
        <row r="111">
          <cell r="A111" t="str">
            <v>EDERMICH</v>
          </cell>
          <cell r="B111">
            <v>430</v>
          </cell>
          <cell r="C111" t="str">
            <v>Eder Michael</v>
          </cell>
        </row>
        <row r="112">
          <cell r="A112" t="str">
            <v>EGGERANDR</v>
          </cell>
          <cell r="B112">
            <v>304</v>
          </cell>
          <cell r="C112" t="str">
            <v>Egger Andreas</v>
          </cell>
        </row>
        <row r="113">
          <cell r="A113" t="str">
            <v>EGGERMICH</v>
          </cell>
          <cell r="B113">
            <v>495</v>
          </cell>
          <cell r="C113" t="str">
            <v>Egger Michael</v>
          </cell>
        </row>
        <row r="114">
          <cell r="A114" t="str">
            <v>EGGERPETE</v>
          </cell>
          <cell r="B114">
            <v>496</v>
          </cell>
          <cell r="C114" t="str">
            <v>Egger Peter</v>
          </cell>
        </row>
        <row r="115">
          <cell r="A115" t="str">
            <v>EGGLUKA</v>
          </cell>
          <cell r="B115">
            <v>494</v>
          </cell>
          <cell r="C115" t="str">
            <v>Egg Lukas</v>
          </cell>
        </row>
        <row r="116">
          <cell r="A116" t="str">
            <v>EHRENFLOR</v>
          </cell>
          <cell r="B116">
            <v>168</v>
          </cell>
          <cell r="C116" t="str">
            <v>Ehrengruber Florian</v>
          </cell>
        </row>
        <row r="117">
          <cell r="A117" t="str">
            <v>EHRENSTEF</v>
          </cell>
          <cell r="B117">
            <v>169</v>
          </cell>
          <cell r="C117" t="str">
            <v>Ehrengruber Stefan</v>
          </cell>
        </row>
        <row r="118">
          <cell r="A118" t="str">
            <v>EICHHJÜRG</v>
          </cell>
          <cell r="B118">
            <v>254</v>
          </cell>
          <cell r="C118" t="str">
            <v>Eichhorn Jürgen</v>
          </cell>
        </row>
        <row r="119">
          <cell r="A119" t="str">
            <v>EICHHNINA</v>
          </cell>
          <cell r="B119">
            <v>196</v>
          </cell>
          <cell r="C119" t="str">
            <v>Eichhorn Nina</v>
          </cell>
        </row>
        <row r="120">
          <cell r="A120" t="str">
            <v>EICHICELI</v>
          </cell>
          <cell r="B120">
            <v>431</v>
          </cell>
          <cell r="C120" t="str">
            <v>Eichinger Celine</v>
          </cell>
        </row>
        <row r="121">
          <cell r="A121" t="str">
            <v>EIGLCORI</v>
          </cell>
          <cell r="B121">
            <v>432</v>
          </cell>
          <cell r="C121" t="str">
            <v>Eigl Corinna</v>
          </cell>
        </row>
        <row r="122">
          <cell r="A122" t="str">
            <v>EINBEKURT</v>
          </cell>
          <cell r="B122">
            <v>305</v>
          </cell>
          <cell r="C122" t="str">
            <v>Einberger Kurt</v>
          </cell>
        </row>
        <row r="123">
          <cell r="A123" t="str">
            <v>EISENDAVI</v>
          </cell>
          <cell r="B123">
            <v>497</v>
          </cell>
          <cell r="C123" t="str">
            <v>Eisen David</v>
          </cell>
        </row>
        <row r="124">
          <cell r="A124" t="str">
            <v>EISENPATR</v>
          </cell>
          <cell r="B124">
            <v>765</v>
          </cell>
          <cell r="C124" t="str">
            <v>Eisen Patrick</v>
          </cell>
        </row>
        <row r="125">
          <cell r="A125" t="str">
            <v>EIßERALEX</v>
          </cell>
          <cell r="B125">
            <v>699</v>
          </cell>
          <cell r="C125" t="str">
            <v>Eißert Alexander</v>
          </cell>
        </row>
        <row r="126">
          <cell r="A126" t="str">
            <v>EITLEGÜNT</v>
          </cell>
          <cell r="B126">
            <v>515</v>
          </cell>
          <cell r="C126" t="str">
            <v>Eitler Günther</v>
          </cell>
        </row>
        <row r="127">
          <cell r="A127" t="str">
            <v>EITZEDOMI</v>
          </cell>
          <cell r="B127">
            <v>498</v>
          </cell>
          <cell r="C127" t="str">
            <v>Eitzenberger Dominik</v>
          </cell>
        </row>
        <row r="128">
          <cell r="A128" t="str">
            <v>ELRASMOHA</v>
          </cell>
          <cell r="B128">
            <v>643</v>
          </cell>
          <cell r="C128" t="str">
            <v>El Rashidy Mohamed</v>
          </cell>
        </row>
        <row r="129">
          <cell r="A129" t="str">
            <v>EMBACANTO</v>
          </cell>
          <cell r="B129">
            <v>202</v>
          </cell>
          <cell r="C129" t="str">
            <v>Embacher Anton</v>
          </cell>
        </row>
        <row r="130">
          <cell r="A130" t="str">
            <v>EMBACJESS</v>
          </cell>
          <cell r="B130">
            <v>203</v>
          </cell>
          <cell r="C130" t="str">
            <v>Embacher Jessica</v>
          </cell>
        </row>
        <row r="131">
          <cell r="A131" t="str">
            <v>ENDÖRMANU</v>
          </cell>
          <cell r="B131">
            <v>316</v>
          </cell>
          <cell r="C131" t="str">
            <v>Endörfer Manuel</v>
          </cell>
        </row>
        <row r="132">
          <cell r="A132" t="str">
            <v>ENKECHRI</v>
          </cell>
          <cell r="B132">
            <v>513</v>
          </cell>
          <cell r="C132" t="str">
            <v>Enke Christoph</v>
          </cell>
        </row>
        <row r="133">
          <cell r="A133" t="str">
            <v>ESTERFRAN</v>
          </cell>
          <cell r="B133">
            <v>217</v>
          </cell>
          <cell r="C133" t="str">
            <v>Esterbauer Franz</v>
          </cell>
        </row>
        <row r="134">
          <cell r="A134" t="str">
            <v>FALBNIKO</v>
          </cell>
          <cell r="B134">
            <v>708</v>
          </cell>
          <cell r="C134" t="str">
            <v>Falb Nikolaus</v>
          </cell>
        </row>
        <row r="135">
          <cell r="A135" t="str">
            <v>FALBPIA</v>
          </cell>
          <cell r="B135">
            <v>637</v>
          </cell>
          <cell r="C135" t="str">
            <v>Falb Pia</v>
          </cell>
        </row>
        <row r="136">
          <cell r="A136" t="str">
            <v>FALCOMARI</v>
          </cell>
          <cell r="B136">
            <v>783</v>
          </cell>
          <cell r="C136" t="str">
            <v>Falconcini Mario</v>
          </cell>
        </row>
        <row r="137">
          <cell r="A137" t="str">
            <v>FALLNKERS</v>
          </cell>
          <cell r="B137">
            <v>433</v>
          </cell>
          <cell r="C137" t="str">
            <v>Fallnbügl Kerstin</v>
          </cell>
        </row>
        <row r="138">
          <cell r="A138" t="str">
            <v>FALTICÄCI</v>
          </cell>
          <cell r="B138">
            <v>147</v>
          </cell>
          <cell r="C138" t="str">
            <v>Faltin Cäcilia</v>
          </cell>
        </row>
        <row r="139">
          <cell r="A139" t="str">
            <v>FANTNMARK</v>
          </cell>
          <cell r="B139">
            <v>639</v>
          </cell>
          <cell r="C139" t="str">
            <v>Fantner Markus</v>
          </cell>
        </row>
        <row r="140">
          <cell r="A140" t="str">
            <v>FANTNROBE</v>
          </cell>
          <cell r="B140">
            <v>638</v>
          </cell>
          <cell r="C140" t="str">
            <v>Fantner Robert</v>
          </cell>
        </row>
        <row r="141">
          <cell r="A141" t="str">
            <v>FASSLMICH</v>
          </cell>
          <cell r="B141">
            <v>547</v>
          </cell>
          <cell r="C141" t="str">
            <v>Fassl Michael</v>
          </cell>
        </row>
        <row r="142">
          <cell r="A142" t="str">
            <v>FEICHLUKA</v>
          </cell>
          <cell r="B142">
            <v>550</v>
          </cell>
          <cell r="C142" t="str">
            <v>Feichtinger Lukas</v>
          </cell>
        </row>
        <row r="143">
          <cell r="A143" t="str">
            <v>FEILETHOM</v>
          </cell>
          <cell r="B143">
            <v>541</v>
          </cell>
          <cell r="C143" t="str">
            <v>Feiler Thomas</v>
          </cell>
        </row>
        <row r="144">
          <cell r="A144" t="str">
            <v>FENZLADOL</v>
          </cell>
          <cell r="B144">
            <v>388</v>
          </cell>
          <cell r="C144" t="str">
            <v>Fenzl Adolf</v>
          </cell>
        </row>
        <row r="145">
          <cell r="A145" t="str">
            <v>FENZLEDIT</v>
          </cell>
          <cell r="B145">
            <v>68</v>
          </cell>
          <cell r="C145" t="str">
            <v>Fenzl Edith</v>
          </cell>
        </row>
        <row r="146">
          <cell r="A146" t="str">
            <v>FENZLJOSJ</v>
          </cell>
          <cell r="B146">
            <v>70</v>
          </cell>
          <cell r="C146" t="str">
            <v>Fenzl Josef jun.</v>
          </cell>
        </row>
        <row r="147">
          <cell r="A147" t="str">
            <v>FENZLJOSS</v>
          </cell>
          <cell r="B147">
            <v>69</v>
          </cell>
          <cell r="C147" t="str">
            <v>Fenzl Josef sen.</v>
          </cell>
        </row>
        <row r="148">
          <cell r="A148" t="str">
            <v>FERTLMARK</v>
          </cell>
          <cell r="B148">
            <v>170</v>
          </cell>
          <cell r="C148" t="str">
            <v>Fertl Markus</v>
          </cell>
        </row>
        <row r="149">
          <cell r="A149" t="str">
            <v>FESSLPATR</v>
          </cell>
          <cell r="B149">
            <v>379</v>
          </cell>
          <cell r="C149" t="str">
            <v>Fessl Patrick</v>
          </cell>
        </row>
        <row r="150">
          <cell r="A150" t="str">
            <v>FEUCHKEVI</v>
          </cell>
          <cell r="B150">
            <v>557</v>
          </cell>
          <cell r="C150" t="str">
            <v>Feuchtl Kevin</v>
          </cell>
        </row>
        <row r="151">
          <cell r="A151" t="str">
            <v>FEUCHMARK</v>
          </cell>
          <cell r="B151">
            <v>621</v>
          </cell>
          <cell r="C151" t="str">
            <v>Feucht Markus</v>
          </cell>
        </row>
        <row r="152">
          <cell r="A152" t="str">
            <v>FILCZHERM</v>
          </cell>
          <cell r="B152">
            <v>754</v>
          </cell>
          <cell r="C152" t="str">
            <v>Filcz Hermann</v>
          </cell>
        </row>
        <row r="153">
          <cell r="A153" t="str">
            <v>FINKALEX</v>
          </cell>
          <cell r="B153">
            <v>286</v>
          </cell>
          <cell r="C153" t="str">
            <v>Fink Alexander</v>
          </cell>
        </row>
        <row r="154">
          <cell r="A154" t="str">
            <v>FINKJULI</v>
          </cell>
          <cell r="B154">
            <v>485</v>
          </cell>
          <cell r="C154" t="str">
            <v>Fink Julian</v>
          </cell>
        </row>
        <row r="155">
          <cell r="A155" t="str">
            <v>FISCHDAVI</v>
          </cell>
          <cell r="B155">
            <v>434</v>
          </cell>
          <cell r="C155" t="str">
            <v>Fischer David</v>
          </cell>
        </row>
        <row r="156">
          <cell r="A156" t="str">
            <v>FISCHEWAL</v>
          </cell>
          <cell r="B156">
            <v>58</v>
          </cell>
          <cell r="C156" t="str">
            <v>Fischer Ewald</v>
          </cell>
        </row>
        <row r="157">
          <cell r="A157" t="str">
            <v>FISCHJOSE</v>
          </cell>
          <cell r="B157">
            <v>612</v>
          </cell>
          <cell r="C157" t="str">
            <v>Fischereder Josef</v>
          </cell>
        </row>
        <row r="158">
          <cell r="A158" t="str">
            <v>FISCHSARA</v>
          </cell>
          <cell r="B158">
            <v>435</v>
          </cell>
          <cell r="C158" t="str">
            <v>Fischer Sarah</v>
          </cell>
        </row>
        <row r="159">
          <cell r="A159" t="str">
            <v>FISCHSIMO</v>
          </cell>
          <cell r="B159">
            <v>478</v>
          </cell>
          <cell r="C159" t="str">
            <v>Fischereder Simon</v>
          </cell>
        </row>
        <row r="160">
          <cell r="A160" t="str">
            <v>FLEISCHRI</v>
          </cell>
          <cell r="B160">
            <v>684</v>
          </cell>
          <cell r="C160" t="str">
            <v>Fleis Christian</v>
          </cell>
        </row>
        <row r="161">
          <cell r="A161" t="str">
            <v>FLEISMANF</v>
          </cell>
          <cell r="B161">
            <v>41</v>
          </cell>
          <cell r="C161" t="str">
            <v>Fleischer Manfred</v>
          </cell>
        </row>
        <row r="162">
          <cell r="A162" t="str">
            <v>FÖLDITAMA</v>
          </cell>
          <cell r="B162">
            <v>415</v>
          </cell>
          <cell r="C162" t="str">
            <v>Földi Tamas</v>
          </cell>
        </row>
        <row r="163">
          <cell r="A163" t="str">
            <v>FÖRSTMICH</v>
          </cell>
          <cell r="B163">
            <v>72</v>
          </cell>
          <cell r="C163" t="str">
            <v>Förstel Michael</v>
          </cell>
        </row>
        <row r="164">
          <cell r="A164" t="str">
            <v>FORSTPHIL</v>
          </cell>
          <cell r="B164">
            <v>149</v>
          </cell>
          <cell r="C164" t="str">
            <v>Forster Philipp</v>
          </cell>
        </row>
        <row r="165">
          <cell r="A165" t="str">
            <v>FRAHAMICH</v>
          </cell>
          <cell r="B165">
            <v>204</v>
          </cell>
          <cell r="C165" t="str">
            <v>Frahamer Michael</v>
          </cell>
        </row>
        <row r="166">
          <cell r="A166" t="str">
            <v>FREISSTEF</v>
          </cell>
          <cell r="B166">
            <v>338</v>
          </cell>
          <cell r="C166" t="str">
            <v>Freisinger Stefan</v>
          </cell>
        </row>
        <row r="167">
          <cell r="A167" t="str">
            <v>FRIEDLEOP</v>
          </cell>
          <cell r="B167">
            <v>657</v>
          </cell>
          <cell r="C167" t="str">
            <v>Friedrich Leopold</v>
          </cell>
        </row>
        <row r="168">
          <cell r="A168" t="str">
            <v>FRIEDROBE</v>
          </cell>
          <cell r="B168">
            <v>554</v>
          </cell>
          <cell r="C168" t="str">
            <v>Friedl Robert</v>
          </cell>
        </row>
        <row r="169">
          <cell r="A169" t="str">
            <v>FUCHSDAVI</v>
          </cell>
          <cell r="B169">
            <v>573</v>
          </cell>
          <cell r="C169" t="str">
            <v>Fuchs David</v>
          </cell>
        </row>
        <row r="170">
          <cell r="A170" t="str">
            <v>FUCHSGERH</v>
          </cell>
          <cell r="B170">
            <v>347</v>
          </cell>
          <cell r="C170" t="str">
            <v>Fuchs Gerhard</v>
          </cell>
        </row>
        <row r="171">
          <cell r="A171" t="str">
            <v>FUCHSMELA</v>
          </cell>
          <cell r="B171">
            <v>148</v>
          </cell>
          <cell r="C171" t="str">
            <v>Fuchs Melanie</v>
          </cell>
        </row>
        <row r="172">
          <cell r="A172" t="str">
            <v>FUCHSTHOM</v>
          </cell>
          <cell r="B172">
            <v>664</v>
          </cell>
          <cell r="C172" t="str">
            <v>Fuchs Thomas</v>
          </cell>
        </row>
        <row r="173">
          <cell r="A173" t="str">
            <v>FUCHSWALT</v>
          </cell>
          <cell r="B173">
            <v>348</v>
          </cell>
          <cell r="C173" t="str">
            <v>Fuchs Walter</v>
          </cell>
        </row>
        <row r="174">
          <cell r="A174" t="str">
            <v>FÜRLIULRI</v>
          </cell>
          <cell r="B174">
            <v>380</v>
          </cell>
          <cell r="C174" t="str">
            <v>Fürlinger Ulrich</v>
          </cell>
        </row>
        <row r="175">
          <cell r="A175" t="str">
            <v>GAALFLOR</v>
          </cell>
          <cell r="B175">
            <v>675</v>
          </cell>
          <cell r="C175" t="str">
            <v>Gaal Florian</v>
          </cell>
        </row>
        <row r="176">
          <cell r="A176" t="str">
            <v>GALUSFRAN</v>
          </cell>
          <cell r="B176">
            <v>625</v>
          </cell>
          <cell r="C176" t="str">
            <v>Galuska Franz</v>
          </cell>
        </row>
        <row r="177">
          <cell r="A177" t="str">
            <v>GANZISIEG</v>
          </cell>
          <cell r="B177">
            <v>745</v>
          </cell>
          <cell r="C177" t="str">
            <v>Ganzi Siegfried</v>
          </cell>
        </row>
        <row r="178">
          <cell r="A178" t="str">
            <v>GANZIWOLF</v>
          </cell>
          <cell r="B178">
            <v>389</v>
          </cell>
          <cell r="C178" t="str">
            <v>Ganzi Wolfgang</v>
          </cell>
        </row>
        <row r="179">
          <cell r="A179" t="str">
            <v>GASTEHANN</v>
          </cell>
          <cell r="B179">
            <v>673</v>
          </cell>
          <cell r="C179" t="str">
            <v>Gasteiner Hannes</v>
          </cell>
        </row>
        <row r="180">
          <cell r="A180" t="str">
            <v>GAUPMGÜNT</v>
          </cell>
          <cell r="B180">
            <v>801</v>
          </cell>
          <cell r="C180" t="str">
            <v>Gaupmann Günther</v>
          </cell>
        </row>
        <row r="181">
          <cell r="A181" t="str">
            <v>GEBHADIET</v>
          </cell>
          <cell r="B181">
            <v>323</v>
          </cell>
          <cell r="C181" t="str">
            <v>Gebhart Dietmar</v>
          </cell>
        </row>
        <row r="182">
          <cell r="A182" t="str">
            <v>GEIGEPATR</v>
          </cell>
          <cell r="B182">
            <v>324</v>
          </cell>
          <cell r="C182" t="str">
            <v>Geiger Patrick</v>
          </cell>
        </row>
        <row r="183">
          <cell r="A183" t="str">
            <v>GIACOMARK</v>
          </cell>
          <cell r="B183">
            <v>255</v>
          </cell>
          <cell r="C183" t="str">
            <v>Giacomuzzi Markus</v>
          </cell>
        </row>
        <row r="184">
          <cell r="A184" t="str">
            <v>GMEINRONA</v>
          </cell>
          <cell r="B184">
            <v>150</v>
          </cell>
          <cell r="C184" t="str">
            <v>Gmeiner Ronald</v>
          </cell>
        </row>
        <row r="185">
          <cell r="A185" t="str">
            <v>GOLDSMATH</v>
          </cell>
          <cell r="B185">
            <v>692</v>
          </cell>
          <cell r="C185" t="str">
            <v>Goldschmidt Mathias</v>
          </cell>
        </row>
        <row r="186">
          <cell r="A186" t="str">
            <v>GOLDSMICH</v>
          </cell>
          <cell r="B186">
            <v>693</v>
          </cell>
          <cell r="C186" t="str">
            <v>Goldschmidt Michael</v>
          </cell>
        </row>
        <row r="187">
          <cell r="A187" t="str">
            <v>GOLDSPETR</v>
          </cell>
          <cell r="B187">
            <v>151</v>
          </cell>
          <cell r="C187" t="str">
            <v>Goldschmidt Petra</v>
          </cell>
        </row>
        <row r="188">
          <cell r="A188" t="str">
            <v>GOMBOLUKA</v>
          </cell>
          <cell r="B188">
            <v>709</v>
          </cell>
          <cell r="C188" t="str">
            <v>Gomboc Lukas</v>
          </cell>
        </row>
        <row r="189">
          <cell r="A189" t="str">
            <v>GÖSSLHERB</v>
          </cell>
          <cell r="B189">
            <v>358</v>
          </cell>
          <cell r="C189" t="str">
            <v>Gössl Herbert</v>
          </cell>
        </row>
        <row r="190">
          <cell r="A190" t="str">
            <v>GOTTHPHIL</v>
          </cell>
          <cell r="B190">
            <v>616</v>
          </cell>
          <cell r="C190" t="str">
            <v>Gotthart Phillip</v>
          </cell>
        </row>
        <row r="191">
          <cell r="A191" t="str">
            <v>GOTTLCHR</v>
          </cell>
          <cell r="B191">
            <v>678</v>
          </cell>
          <cell r="C191" t="str">
            <v>Gottlieb Christian</v>
          </cell>
        </row>
        <row r="192">
          <cell r="A192" t="str">
            <v>GRABEISAB</v>
          </cell>
          <cell r="B192">
            <v>171</v>
          </cell>
          <cell r="C192" t="str">
            <v>Grabenschweiger Isabella</v>
          </cell>
        </row>
        <row r="193">
          <cell r="A193" t="str">
            <v>GRABLNADJ</v>
          </cell>
          <cell r="B193">
            <v>436</v>
          </cell>
          <cell r="C193" t="str">
            <v>Grabler Nadja</v>
          </cell>
        </row>
        <row r="194">
          <cell r="A194" t="str">
            <v>GRABNPATR</v>
          </cell>
          <cell r="B194">
            <v>128</v>
          </cell>
          <cell r="C194" t="str">
            <v>Grabner Patrick</v>
          </cell>
        </row>
        <row r="195">
          <cell r="A195" t="str">
            <v>GRADITHOM</v>
          </cell>
          <cell r="B195">
            <v>349</v>
          </cell>
          <cell r="C195" t="str">
            <v>Gradinger Thomas</v>
          </cell>
        </row>
        <row r="196">
          <cell r="A196" t="str">
            <v>GRAFFRAN</v>
          </cell>
          <cell r="B196">
            <v>129</v>
          </cell>
          <cell r="C196" t="str">
            <v>Graf Franz</v>
          </cell>
        </row>
        <row r="197">
          <cell r="A197" t="str">
            <v>GRANEZOLT</v>
          </cell>
          <cell r="B197">
            <v>406</v>
          </cell>
          <cell r="C197" t="str">
            <v>Graner Zoltan</v>
          </cell>
        </row>
        <row r="198">
          <cell r="A198" t="str">
            <v>GRATTTHOM</v>
          </cell>
          <cell r="B198">
            <v>653</v>
          </cell>
          <cell r="C198" t="str">
            <v>Gratt Thomas</v>
          </cell>
        </row>
        <row r="199">
          <cell r="A199" t="str">
            <v>GRBESTIMO</v>
          </cell>
          <cell r="B199">
            <v>479</v>
          </cell>
          <cell r="C199" t="str">
            <v>Grbesa Timo</v>
          </cell>
        </row>
        <row r="200">
          <cell r="A200" t="str">
            <v>GREGOMATT</v>
          </cell>
          <cell r="B200">
            <v>694</v>
          </cell>
          <cell r="C200" t="str">
            <v>Gregor Matthias</v>
          </cell>
        </row>
        <row r="201">
          <cell r="A201" t="str">
            <v>GREIMGERN</v>
          </cell>
          <cell r="B201">
            <v>287</v>
          </cell>
          <cell r="C201" t="str">
            <v>Greimeister Gernot</v>
          </cell>
        </row>
        <row r="202">
          <cell r="A202" t="str">
            <v>GREINHARA</v>
          </cell>
          <cell r="B202">
            <v>278</v>
          </cell>
          <cell r="C202" t="str">
            <v>Greiner Harald</v>
          </cell>
        </row>
        <row r="203">
          <cell r="A203" t="str">
            <v>GREINMAXI</v>
          </cell>
          <cell r="B203">
            <v>180</v>
          </cell>
          <cell r="C203" t="str">
            <v>Greiner Maximilian</v>
          </cell>
        </row>
        <row r="204">
          <cell r="A204" t="str">
            <v>GREINTHOM</v>
          </cell>
          <cell r="B204">
            <v>279</v>
          </cell>
          <cell r="C204" t="str">
            <v>Greiner Thomas</v>
          </cell>
        </row>
        <row r="205">
          <cell r="A205" t="str">
            <v>GRESSRENE</v>
          </cell>
          <cell r="B205">
            <v>585</v>
          </cell>
          <cell r="C205" t="str">
            <v>Gressl Rene</v>
          </cell>
        </row>
        <row r="206">
          <cell r="A206" t="str">
            <v>GRIELERIK</v>
          </cell>
          <cell r="B206">
            <v>793</v>
          </cell>
          <cell r="C206" t="str">
            <v>Grielenberger Erik</v>
          </cell>
        </row>
        <row r="207">
          <cell r="A207" t="str">
            <v>GRILNICO</v>
          </cell>
          <cell r="B207">
            <v>794</v>
          </cell>
          <cell r="C207" t="str">
            <v>Gril Nicolas-Noah</v>
          </cell>
        </row>
        <row r="208">
          <cell r="A208" t="str">
            <v>GRINNJAQU</v>
          </cell>
          <cell r="B208">
            <v>510</v>
          </cell>
          <cell r="C208" t="str">
            <v>Grinninger Jaqueline</v>
          </cell>
        </row>
        <row r="209">
          <cell r="A209" t="str">
            <v>GRINNVICT</v>
          </cell>
          <cell r="B209">
            <v>614</v>
          </cell>
          <cell r="C209" t="str">
            <v>Grinninger Victoria</v>
          </cell>
        </row>
        <row r="210">
          <cell r="A210" t="str">
            <v>GROISKATH</v>
          </cell>
          <cell r="B210">
            <v>437</v>
          </cell>
          <cell r="C210" t="str">
            <v>Groiss Kathrin</v>
          </cell>
        </row>
        <row r="211">
          <cell r="A211" t="str">
            <v>GROßFMARC</v>
          </cell>
          <cell r="B211">
            <v>802</v>
          </cell>
          <cell r="C211" t="str">
            <v>Großfurtner Marco</v>
          </cell>
        </row>
        <row r="212">
          <cell r="A212" t="str">
            <v>GROSSSEBA</v>
          </cell>
          <cell r="B212">
            <v>438</v>
          </cell>
          <cell r="C212" t="str">
            <v>Gross Sebastian</v>
          </cell>
        </row>
        <row r="213">
          <cell r="A213" t="str">
            <v>GRUBAJOCA</v>
          </cell>
          <cell r="B213">
            <v>381</v>
          </cell>
          <cell r="C213" t="str">
            <v>Gruba Joca</v>
          </cell>
        </row>
        <row r="214">
          <cell r="A214" t="str">
            <v>GRUBECHRI</v>
          </cell>
          <cell r="B214">
            <v>172</v>
          </cell>
          <cell r="C214" t="str">
            <v>Gruber Christian</v>
          </cell>
        </row>
        <row r="215">
          <cell r="A215" t="str">
            <v>GRUBEFLOR</v>
          </cell>
          <cell r="B215">
            <v>677</v>
          </cell>
          <cell r="C215" t="str">
            <v>Gruber Florian</v>
          </cell>
        </row>
        <row r="216">
          <cell r="A216" t="str">
            <v>GRUBEGERT</v>
          </cell>
          <cell r="B216">
            <v>560</v>
          </cell>
          <cell r="C216" t="str">
            <v>Gruber Gert</v>
          </cell>
        </row>
        <row r="217">
          <cell r="A217" t="str">
            <v>GRUBEJOHA</v>
          </cell>
          <cell r="B217">
            <v>280</v>
          </cell>
          <cell r="C217" t="str">
            <v>Gruber Johann</v>
          </cell>
        </row>
        <row r="218">
          <cell r="A218" t="str">
            <v>GRUBERENE</v>
          </cell>
          <cell r="B218">
            <v>73</v>
          </cell>
          <cell r="C218" t="str">
            <v>Gruber Rene</v>
          </cell>
        </row>
        <row r="219">
          <cell r="A219" t="str">
            <v>GRUBMANTO</v>
          </cell>
          <cell r="B219">
            <v>104</v>
          </cell>
          <cell r="C219" t="str">
            <v>Grubmüller Anton</v>
          </cell>
        </row>
        <row r="220">
          <cell r="A220" t="str">
            <v>GRUBMJÜRG</v>
          </cell>
          <cell r="B220">
            <v>43</v>
          </cell>
          <cell r="C220" t="str">
            <v>Grubmüller Jürgen</v>
          </cell>
        </row>
        <row r="221">
          <cell r="A221" t="str">
            <v>GRUNDALFR</v>
          </cell>
          <cell r="B221">
            <v>288</v>
          </cell>
          <cell r="C221" t="str">
            <v>Grundner Alfred</v>
          </cell>
        </row>
        <row r="222">
          <cell r="A222" t="str">
            <v>GRUNDTHOM</v>
          </cell>
          <cell r="B222">
            <v>289</v>
          </cell>
          <cell r="C222" t="str">
            <v>Grundner Thomas</v>
          </cell>
        </row>
        <row r="223">
          <cell r="A223" t="str">
            <v>GRUNDVERE</v>
          </cell>
          <cell r="B223">
            <v>290</v>
          </cell>
          <cell r="C223" t="str">
            <v>Grundner Verena</v>
          </cell>
        </row>
        <row r="224">
          <cell r="A224" t="str">
            <v>GRÜNNDANI</v>
          </cell>
          <cell r="B224">
            <v>298</v>
          </cell>
          <cell r="C224" t="str">
            <v>Grünner Daniel</v>
          </cell>
        </row>
        <row r="225">
          <cell r="A225" t="str">
            <v>GRÜNNPHIL</v>
          </cell>
          <cell r="B225">
            <v>299</v>
          </cell>
          <cell r="C225" t="str">
            <v>Grünner Philipp</v>
          </cell>
        </row>
        <row r="226">
          <cell r="A226" t="str">
            <v>GRUSEGUST</v>
          </cell>
          <cell r="B226">
            <v>579</v>
          </cell>
          <cell r="C226" t="str">
            <v>Grusell Gustav</v>
          </cell>
        </row>
        <row r="227">
          <cell r="A227" t="str">
            <v>GUNZHERB</v>
          </cell>
          <cell r="B227">
            <v>527</v>
          </cell>
          <cell r="C227" t="str">
            <v>Gunz Herbert</v>
          </cell>
        </row>
        <row r="228">
          <cell r="A228" t="str">
            <v>GURSKIGOR</v>
          </cell>
          <cell r="B228">
            <v>365</v>
          </cell>
          <cell r="C228" t="str">
            <v>Gursky Igor</v>
          </cell>
        </row>
        <row r="229">
          <cell r="A229" t="str">
            <v>GURSKKAMI</v>
          </cell>
          <cell r="B229">
            <v>366</v>
          </cell>
          <cell r="C229" t="str">
            <v>Gursky Kamila</v>
          </cell>
        </row>
        <row r="230">
          <cell r="A230" t="str">
            <v>GUSTAPETE</v>
          </cell>
          <cell r="B230">
            <v>390</v>
          </cell>
          <cell r="C230" t="str">
            <v>Gustavik Peter</v>
          </cell>
        </row>
        <row r="231">
          <cell r="A231" t="str">
            <v>HABERJOSE</v>
          </cell>
          <cell r="B231">
            <v>218</v>
          </cell>
          <cell r="C231" t="str">
            <v>Haberl Josef</v>
          </cell>
        </row>
        <row r="232">
          <cell r="A232" t="str">
            <v>HABIBADMI</v>
          </cell>
          <cell r="B232">
            <v>6</v>
          </cell>
          <cell r="C232" t="str">
            <v>Habibovic Admir</v>
          </cell>
        </row>
        <row r="233">
          <cell r="A233" t="str">
            <v>HAIDEMATH</v>
          </cell>
          <cell r="B233">
            <v>115</v>
          </cell>
          <cell r="C233" t="str">
            <v>Haiden Mathias</v>
          </cell>
        </row>
        <row r="234">
          <cell r="A234" t="str">
            <v>HAIDOJAKO</v>
          </cell>
          <cell r="B234">
            <v>558</v>
          </cell>
          <cell r="C234" t="str">
            <v>Haido Jakob</v>
          </cell>
        </row>
        <row r="235">
          <cell r="A235" t="str">
            <v>HALLEKATH</v>
          </cell>
          <cell r="B235">
            <v>650</v>
          </cell>
          <cell r="C235" t="str">
            <v>Haller Katharina</v>
          </cell>
        </row>
        <row r="236">
          <cell r="A236" t="str">
            <v>HANSAPATR</v>
          </cell>
          <cell r="B236">
            <v>727</v>
          </cell>
          <cell r="C236" t="str">
            <v>Hansalek Patrick</v>
          </cell>
        </row>
        <row r="237">
          <cell r="A237" t="str">
            <v>HARTLOLIV</v>
          </cell>
          <cell r="B237">
            <v>439</v>
          </cell>
          <cell r="C237" t="str">
            <v>Hartl Oliver</v>
          </cell>
        </row>
        <row r="238">
          <cell r="A238" t="str">
            <v>HASTIRONJ</v>
          </cell>
          <cell r="B238">
            <v>351</v>
          </cell>
          <cell r="C238" t="str">
            <v>Hastik Ronald jun.</v>
          </cell>
        </row>
        <row r="239">
          <cell r="A239" t="str">
            <v>HASTIRONS</v>
          </cell>
          <cell r="B239">
            <v>350</v>
          </cell>
          <cell r="C239" t="str">
            <v>Hastik Ronald sen.</v>
          </cell>
        </row>
        <row r="240">
          <cell r="A240" t="str">
            <v>HAUBEPHIL</v>
          </cell>
          <cell r="B240">
            <v>480</v>
          </cell>
          <cell r="C240" t="str">
            <v>Haubert Philip</v>
          </cell>
        </row>
        <row r="241">
          <cell r="A241" t="str">
            <v>HAUMEJENN</v>
          </cell>
          <cell r="B241">
            <v>440</v>
          </cell>
          <cell r="C241" t="str">
            <v>Haumer Jennifer</v>
          </cell>
        </row>
        <row r="242">
          <cell r="A242" t="str">
            <v>HAUSNTHOM</v>
          </cell>
          <cell r="B242">
            <v>568</v>
          </cell>
          <cell r="C242" t="str">
            <v>Hausner Thomas</v>
          </cell>
        </row>
        <row r="243">
          <cell r="A243" t="str">
            <v>HEIDEDANI</v>
          </cell>
          <cell r="B243">
            <v>219</v>
          </cell>
          <cell r="C243" t="str">
            <v>Heidecker Daniel</v>
          </cell>
        </row>
        <row r="244">
          <cell r="A244" t="str">
            <v>HEIDEROLA</v>
          </cell>
          <cell r="B244">
            <v>220</v>
          </cell>
          <cell r="C244" t="str">
            <v>Heidecker Roland</v>
          </cell>
        </row>
        <row r="245">
          <cell r="A245" t="str">
            <v>HEILISIMO</v>
          </cell>
          <cell r="B245">
            <v>82</v>
          </cell>
          <cell r="C245" t="str">
            <v>Heiligenbrunner Simon</v>
          </cell>
        </row>
        <row r="246">
          <cell r="A246" t="str">
            <v>HEINZTHOM</v>
          </cell>
          <cell r="B246">
            <v>130</v>
          </cell>
          <cell r="C246" t="str">
            <v>Heinz Thomas</v>
          </cell>
        </row>
        <row r="247">
          <cell r="A247" t="str">
            <v>HEISLGERH</v>
          </cell>
          <cell r="B247">
            <v>367</v>
          </cell>
          <cell r="C247" t="str">
            <v>Heisler Gerhard</v>
          </cell>
        </row>
        <row r="248">
          <cell r="A248" t="str">
            <v>HEISSMANF</v>
          </cell>
          <cell r="B248">
            <v>317</v>
          </cell>
          <cell r="C248" t="str">
            <v>Heiss Manfred</v>
          </cell>
        </row>
        <row r="249">
          <cell r="A249" t="str">
            <v>HENGLMARI</v>
          </cell>
          <cell r="B249">
            <v>696</v>
          </cell>
          <cell r="C249" t="str">
            <v>Hengl Mario</v>
          </cell>
        </row>
        <row r="250">
          <cell r="A250" t="str">
            <v>HERMALARI</v>
          </cell>
          <cell r="B250">
            <v>441</v>
          </cell>
          <cell r="C250" t="str">
            <v>Hermann Larissa</v>
          </cell>
        </row>
        <row r="251">
          <cell r="A251" t="str">
            <v>HERMAPATR</v>
          </cell>
          <cell r="B251">
            <v>92</v>
          </cell>
          <cell r="C251" t="str">
            <v>Hermanek Patrick</v>
          </cell>
        </row>
        <row r="252">
          <cell r="A252" t="str">
            <v>HERZOJULI</v>
          </cell>
          <cell r="B252">
            <v>442</v>
          </cell>
          <cell r="C252" t="str">
            <v>Herzog Juliana</v>
          </cell>
        </row>
        <row r="253">
          <cell r="A253" t="str">
            <v>HIRZCLAU</v>
          </cell>
          <cell r="B253">
            <v>291</v>
          </cell>
          <cell r="C253" t="str">
            <v>Hirz Claudia</v>
          </cell>
        </row>
        <row r="254">
          <cell r="A254" t="str">
            <v>HIRZMART</v>
          </cell>
          <cell r="B254">
            <v>292</v>
          </cell>
          <cell r="C254" t="str">
            <v>Hirz Martin</v>
          </cell>
        </row>
        <row r="255">
          <cell r="A255" t="str">
            <v>HÖCKMART</v>
          </cell>
          <cell r="B255">
            <v>686</v>
          </cell>
          <cell r="C255" t="str">
            <v>Höck Martin</v>
          </cell>
        </row>
        <row r="256">
          <cell r="A256" t="str">
            <v>HODAHANS</v>
          </cell>
          <cell r="B256">
            <v>359</v>
          </cell>
          <cell r="C256" t="str">
            <v>Hoda Hans</v>
          </cell>
        </row>
        <row r="257">
          <cell r="A257" t="str">
            <v>HOFBAANIK</v>
          </cell>
          <cell r="B257">
            <v>443</v>
          </cell>
          <cell r="C257" t="str">
            <v>Hofbauer Anika</v>
          </cell>
        </row>
        <row r="258">
          <cell r="A258" t="str">
            <v>HOFBAGERH</v>
          </cell>
          <cell r="B258">
            <v>152</v>
          </cell>
          <cell r="C258" t="str">
            <v>Hofbauer Gerhard</v>
          </cell>
        </row>
        <row r="259">
          <cell r="A259" t="str">
            <v>HOFBAMARK</v>
          </cell>
          <cell r="B259">
            <v>105</v>
          </cell>
          <cell r="C259" t="str">
            <v>Hofbauer Markus, Ing.</v>
          </cell>
        </row>
        <row r="260">
          <cell r="A260" t="str">
            <v>HOFEGJESS</v>
          </cell>
          <cell r="B260">
            <v>544</v>
          </cell>
          <cell r="C260" t="str">
            <v>Hofegger Jessica</v>
          </cell>
        </row>
        <row r="261">
          <cell r="A261" t="str">
            <v>HÖFLIJOHA</v>
          </cell>
          <cell r="B261">
            <v>382</v>
          </cell>
          <cell r="C261" t="str">
            <v>Höflinger Johannes</v>
          </cell>
        </row>
        <row r="262">
          <cell r="A262" t="str">
            <v>HOFMABETT</v>
          </cell>
          <cell r="B262">
            <v>787</v>
          </cell>
          <cell r="C262" t="str">
            <v>Hofmann Bettina</v>
          </cell>
        </row>
        <row r="263">
          <cell r="A263" t="str">
            <v>HOFWIFLOR</v>
          </cell>
          <cell r="B263">
            <v>581</v>
          </cell>
          <cell r="C263" t="str">
            <v>Hofwimmer Florian</v>
          </cell>
        </row>
        <row r="264">
          <cell r="A264" t="str">
            <v>HOFWIKLAU</v>
          </cell>
          <cell r="B264">
            <v>230</v>
          </cell>
          <cell r="C264" t="str">
            <v>Hofwimmer Klaus, Dipl.Ing.</v>
          </cell>
        </row>
        <row r="265">
          <cell r="A265" t="str">
            <v>HÖLBLJOSE</v>
          </cell>
          <cell r="B265">
            <v>325</v>
          </cell>
          <cell r="C265" t="str">
            <v>Hölbling Josef</v>
          </cell>
        </row>
        <row r="266">
          <cell r="A266" t="str">
            <v>HÖLLELEOP</v>
          </cell>
          <cell r="B266">
            <v>74</v>
          </cell>
          <cell r="C266" t="str">
            <v>Höller Leopold</v>
          </cell>
        </row>
        <row r="267">
          <cell r="A267" t="str">
            <v>HÖLLEWERN</v>
          </cell>
          <cell r="B267">
            <v>75</v>
          </cell>
          <cell r="C267" t="str">
            <v>Höller Werner</v>
          </cell>
        </row>
        <row r="268">
          <cell r="A268" t="str">
            <v>HOLYANDR</v>
          </cell>
          <cell r="B268">
            <v>153</v>
          </cell>
          <cell r="C268" t="str">
            <v>Holy Andreas</v>
          </cell>
        </row>
        <row r="269">
          <cell r="A269" t="str">
            <v>HOLYTOMM</v>
          </cell>
          <cell r="B269">
            <v>444</v>
          </cell>
          <cell r="C269" t="str">
            <v>Holy Tommy</v>
          </cell>
        </row>
        <row r="270">
          <cell r="A270" t="str">
            <v>HOLZLMARI</v>
          </cell>
          <cell r="B270">
            <v>602</v>
          </cell>
          <cell r="C270" t="str">
            <v>Holzlechner Mario</v>
          </cell>
        </row>
        <row r="271">
          <cell r="A271" t="str">
            <v>HÖLZLTHOM</v>
          </cell>
          <cell r="B271">
            <v>326</v>
          </cell>
          <cell r="C271" t="str">
            <v>Hölzl Thomas</v>
          </cell>
        </row>
        <row r="272">
          <cell r="A272" t="str">
            <v>HOLZMMELA</v>
          </cell>
          <cell r="B272">
            <v>445</v>
          </cell>
          <cell r="C272" t="str">
            <v>Holzmann Melanie</v>
          </cell>
        </row>
        <row r="273">
          <cell r="A273" t="str">
            <v>HÖRMAHELM</v>
          </cell>
          <cell r="B273">
            <v>256</v>
          </cell>
          <cell r="C273" t="str">
            <v>Hörmandinger Helmut</v>
          </cell>
        </row>
        <row r="274">
          <cell r="A274" t="str">
            <v>HORVASTEF</v>
          </cell>
          <cell r="B274">
            <v>516</v>
          </cell>
          <cell r="C274" t="str">
            <v>Horvath Stefan</v>
          </cell>
        </row>
        <row r="275">
          <cell r="A275" t="str">
            <v>HOSMAPETR</v>
          </cell>
          <cell r="B275">
            <v>173</v>
          </cell>
          <cell r="C275" t="str">
            <v>Hosmanek Petr</v>
          </cell>
        </row>
        <row r="276">
          <cell r="A276" t="str">
            <v>HUBERHERB</v>
          </cell>
          <cell r="B276">
            <v>21</v>
          </cell>
          <cell r="C276" t="str">
            <v>Huber Herbert, sen.</v>
          </cell>
        </row>
        <row r="277">
          <cell r="A277" t="str">
            <v>HUBEROTTO</v>
          </cell>
          <cell r="B277">
            <v>272</v>
          </cell>
          <cell r="C277" t="str">
            <v>Huber Otto</v>
          </cell>
        </row>
        <row r="278">
          <cell r="A278" t="str">
            <v>HUBERWERN</v>
          </cell>
          <cell r="B278">
            <v>22</v>
          </cell>
          <cell r="C278" t="str">
            <v>Huber Werner</v>
          </cell>
        </row>
        <row r="279">
          <cell r="A279" t="str">
            <v>HUMELFLOR</v>
          </cell>
          <cell r="B279">
            <v>502</v>
          </cell>
          <cell r="C279" t="str">
            <v>Humele Florian</v>
          </cell>
        </row>
        <row r="280">
          <cell r="A280" t="str">
            <v>ILIYAIBRA</v>
          </cell>
          <cell r="B280">
            <v>641</v>
          </cell>
          <cell r="C280" t="str">
            <v>Iliyasov Ibragim</v>
          </cell>
        </row>
        <row r="281">
          <cell r="A281" t="str">
            <v>ILIYAJUSU</v>
          </cell>
          <cell r="B281">
            <v>642</v>
          </cell>
          <cell r="C281" t="str">
            <v>Iliyasov Jusup</v>
          </cell>
        </row>
        <row r="282">
          <cell r="A282" t="str">
            <v>IMMLEALFR</v>
          </cell>
          <cell r="B282">
            <v>83</v>
          </cell>
          <cell r="C282" t="str">
            <v>Immler Alfred</v>
          </cell>
        </row>
        <row r="283">
          <cell r="A283" t="str">
            <v>IRSAFRAN</v>
          </cell>
          <cell r="B283">
            <v>446</v>
          </cell>
          <cell r="C283" t="str">
            <v>Irsa Franz Jakob</v>
          </cell>
        </row>
        <row r="284">
          <cell r="A284" t="str">
            <v>IZRAIASHA</v>
          </cell>
          <cell r="B284">
            <v>273</v>
          </cell>
          <cell r="C284" t="str">
            <v>Izrailov Ashab</v>
          </cell>
        </row>
        <row r="285">
          <cell r="A285" t="str">
            <v>JAIDHJASM</v>
          </cell>
          <cell r="B285">
            <v>511</v>
          </cell>
          <cell r="C285" t="str">
            <v>Jaidhauser Jasmin-Sophie</v>
          </cell>
        </row>
        <row r="286">
          <cell r="A286" t="str">
            <v>JAKSCGERH</v>
          </cell>
          <cell r="B286">
            <v>555</v>
          </cell>
          <cell r="C286" t="str">
            <v>Jaksch Gerhard</v>
          </cell>
        </row>
        <row r="287">
          <cell r="A287" t="str">
            <v>JAKSCSTEF</v>
          </cell>
          <cell r="B287">
            <v>263</v>
          </cell>
          <cell r="C287" t="str">
            <v>Jaksch Stefan</v>
          </cell>
        </row>
        <row r="288">
          <cell r="A288" t="str">
            <v>JAMMEJÜRG</v>
          </cell>
          <cell r="B288">
            <v>487</v>
          </cell>
          <cell r="C288" t="str">
            <v>Jammernegg Jürgen</v>
          </cell>
        </row>
        <row r="289">
          <cell r="A289" t="str">
            <v>JANGRJASW</v>
          </cell>
          <cell r="B289">
            <v>295</v>
          </cell>
          <cell r="C289" t="str">
            <v>Jangra Jaswant</v>
          </cell>
        </row>
        <row r="290">
          <cell r="A290" t="str">
            <v>JANKODENI</v>
          </cell>
          <cell r="B290">
            <v>597</v>
          </cell>
          <cell r="C290" t="str">
            <v>Jankov Denis</v>
          </cell>
        </row>
        <row r="291">
          <cell r="A291" t="str">
            <v>JANKOPRED</v>
          </cell>
          <cell r="B291">
            <v>596</v>
          </cell>
          <cell r="C291" t="str">
            <v>Jankov Predrag</v>
          </cell>
        </row>
        <row r="292">
          <cell r="A292" t="str">
            <v>JAROSDANI</v>
          </cell>
          <cell r="B292">
            <v>154</v>
          </cell>
          <cell r="C292" t="str">
            <v>Jarosch Daniel</v>
          </cell>
        </row>
        <row r="293">
          <cell r="A293" t="str">
            <v>JENNYMART</v>
          </cell>
          <cell r="B293">
            <v>618</v>
          </cell>
          <cell r="C293" t="str">
            <v>Jenny Martin</v>
          </cell>
        </row>
        <row r="294">
          <cell r="A294" t="str">
            <v>JETZJENN</v>
          </cell>
          <cell r="B294">
            <v>810</v>
          </cell>
          <cell r="C294" t="str">
            <v>Jetz Jennifer</v>
          </cell>
        </row>
        <row r="295">
          <cell r="A295" t="str">
            <v>JETZRENE</v>
          </cell>
          <cell r="B295">
            <v>811</v>
          </cell>
          <cell r="C295" t="str">
            <v>Jetz Rene</v>
          </cell>
        </row>
        <row r="296">
          <cell r="A296" t="str">
            <v>JÖBSTMARK</v>
          </cell>
          <cell r="B296">
            <v>728</v>
          </cell>
          <cell r="C296" t="str">
            <v>Jöbstl Markus</v>
          </cell>
        </row>
        <row r="297">
          <cell r="A297" t="str">
            <v>JUHASGABO</v>
          </cell>
          <cell r="B297">
            <v>609</v>
          </cell>
          <cell r="C297" t="str">
            <v>Juhasz Gabor</v>
          </cell>
        </row>
        <row r="298">
          <cell r="A298" t="str">
            <v>KADICMARI</v>
          </cell>
          <cell r="B298">
            <v>447</v>
          </cell>
          <cell r="C298" t="str">
            <v>Kadic Marisela</v>
          </cell>
        </row>
        <row r="299">
          <cell r="A299" t="str">
            <v>KADICMERI</v>
          </cell>
          <cell r="B299">
            <v>448</v>
          </cell>
          <cell r="C299" t="str">
            <v>Kadic Meris</v>
          </cell>
        </row>
        <row r="300">
          <cell r="A300" t="str">
            <v>KAINZEVA</v>
          </cell>
          <cell r="B300">
            <v>534</v>
          </cell>
          <cell r="C300" t="str">
            <v>Kainz Eva</v>
          </cell>
        </row>
        <row r="301">
          <cell r="A301" t="str">
            <v>KALUZHELM</v>
          </cell>
          <cell r="B301">
            <v>7</v>
          </cell>
          <cell r="C301" t="str">
            <v>Kaluzik Helmut</v>
          </cell>
        </row>
        <row r="302">
          <cell r="A302" t="str">
            <v>KAMERPATR</v>
          </cell>
          <cell r="B302">
            <v>542</v>
          </cell>
          <cell r="C302" t="str">
            <v>Kamerer Patrick</v>
          </cell>
        </row>
        <row r="303">
          <cell r="A303" t="str">
            <v>KAMMEHANN</v>
          </cell>
          <cell r="B303">
            <v>23</v>
          </cell>
          <cell r="C303" t="str">
            <v>Kammerer Hannes</v>
          </cell>
        </row>
        <row r="304">
          <cell r="A304" t="str">
            <v>KAMMEJOHA</v>
          </cell>
          <cell r="B304">
            <v>181</v>
          </cell>
          <cell r="C304" t="str">
            <v>Kammerer Johann</v>
          </cell>
        </row>
        <row r="305">
          <cell r="A305" t="str">
            <v>KAMTCPAUL</v>
          </cell>
          <cell r="B305">
            <v>604</v>
          </cell>
          <cell r="C305" t="str">
            <v>Kamtchob Paul Desire</v>
          </cell>
        </row>
        <row r="306">
          <cell r="A306" t="str">
            <v>KANDLVANE</v>
          </cell>
          <cell r="B306">
            <v>449</v>
          </cell>
          <cell r="C306" t="str">
            <v>Kandl Vanessa</v>
          </cell>
        </row>
        <row r="307">
          <cell r="A307" t="str">
            <v>KANTAMAGO</v>
          </cell>
          <cell r="B307">
            <v>399</v>
          </cell>
          <cell r="C307" t="str">
            <v>Kantaev Magomed</v>
          </cell>
        </row>
        <row r="308">
          <cell r="A308" t="str">
            <v>KANTAMAGS</v>
          </cell>
          <cell r="B308">
            <v>400</v>
          </cell>
          <cell r="C308" t="str">
            <v>Kantaev Magomed Sani</v>
          </cell>
        </row>
        <row r="309">
          <cell r="A309" t="str">
            <v>KANYKMARI</v>
          </cell>
          <cell r="B309">
            <v>668</v>
          </cell>
          <cell r="C309" t="str">
            <v>Kanyka Mario</v>
          </cell>
        </row>
        <row r="310">
          <cell r="A310" t="str">
            <v>KAPSAANDR</v>
          </cell>
          <cell r="B310">
            <v>538</v>
          </cell>
          <cell r="C310" t="str">
            <v>Kapsammer Andreas</v>
          </cell>
        </row>
        <row r="311">
          <cell r="A311" t="str">
            <v>KARLHJOHA</v>
          </cell>
          <cell r="B311">
            <v>352</v>
          </cell>
          <cell r="C311" t="str">
            <v>Karlhofer Johann</v>
          </cell>
        </row>
        <row r="312">
          <cell r="A312" t="str">
            <v>KARLPETE</v>
          </cell>
          <cell r="B312">
            <v>733</v>
          </cell>
          <cell r="C312" t="str">
            <v>Karl Peter</v>
          </cell>
        </row>
        <row r="313">
          <cell r="A313" t="str">
            <v>KATHRCHRI</v>
          </cell>
          <cell r="B313">
            <v>274</v>
          </cell>
          <cell r="C313" t="str">
            <v>Kathrein Christian</v>
          </cell>
        </row>
        <row r="314">
          <cell r="A314" t="str">
            <v>KECSKMARC</v>
          </cell>
          <cell r="B314">
            <v>620</v>
          </cell>
          <cell r="C314" t="str">
            <v>Kecskemety Marcell</v>
          </cell>
        </row>
        <row r="315">
          <cell r="A315" t="str">
            <v>KERNCHRI</v>
          </cell>
          <cell r="B315">
            <v>93</v>
          </cell>
          <cell r="C315" t="str">
            <v>Kern Christian, Mag.</v>
          </cell>
        </row>
        <row r="316">
          <cell r="A316" t="str">
            <v>KERNKURT</v>
          </cell>
          <cell r="B316">
            <v>368</v>
          </cell>
          <cell r="C316" t="str">
            <v>Kern Kurt</v>
          </cell>
        </row>
        <row r="317">
          <cell r="A317" t="str">
            <v>KERSCWILH</v>
          </cell>
          <cell r="B317">
            <v>712</v>
          </cell>
          <cell r="C317" t="str">
            <v>Kerschbaumer Wilhelm</v>
          </cell>
        </row>
        <row r="318">
          <cell r="A318" t="str">
            <v>KESGIHÜSE</v>
          </cell>
          <cell r="B318">
            <v>293</v>
          </cell>
          <cell r="C318" t="str">
            <v>Kesgin Hüseyin</v>
          </cell>
        </row>
        <row r="319">
          <cell r="A319" t="str">
            <v>KICKINICO</v>
          </cell>
          <cell r="B319">
            <v>44</v>
          </cell>
          <cell r="C319" t="str">
            <v>Kickinger Nico</v>
          </cell>
        </row>
        <row r="320">
          <cell r="A320" t="str">
            <v>KIRALFERE</v>
          </cell>
          <cell r="B320">
            <v>182</v>
          </cell>
          <cell r="C320" t="str">
            <v>Kiraly Ferenc</v>
          </cell>
        </row>
        <row r="321">
          <cell r="A321" t="str">
            <v>KIRCHALEX</v>
          </cell>
          <cell r="B321">
            <v>521</v>
          </cell>
          <cell r="C321" t="str">
            <v>Kirchberg Alexander</v>
          </cell>
        </row>
        <row r="322">
          <cell r="A322" t="str">
            <v>KIRCHHARA</v>
          </cell>
          <cell r="B322">
            <v>94</v>
          </cell>
          <cell r="C322" t="str">
            <v>Kirchmayer Harald</v>
          </cell>
        </row>
        <row r="323">
          <cell r="A323" t="str">
            <v>KISISTV</v>
          </cell>
          <cell r="B323">
            <v>59</v>
          </cell>
          <cell r="C323" t="str">
            <v>Kis Istvan</v>
          </cell>
        </row>
        <row r="324">
          <cell r="A324" t="str">
            <v>KISSATTI</v>
          </cell>
          <cell r="B324">
            <v>231</v>
          </cell>
          <cell r="C324" t="str">
            <v>Kiss Attila</v>
          </cell>
        </row>
        <row r="325">
          <cell r="A325" t="str">
            <v>KITTEANTO</v>
          </cell>
          <cell r="B325">
            <v>106</v>
          </cell>
          <cell r="C325" t="str">
            <v>Kittenberger Anton</v>
          </cell>
        </row>
        <row r="326">
          <cell r="A326" t="str">
            <v>KITTEKEVI</v>
          </cell>
          <cell r="B326">
            <v>700</v>
          </cell>
          <cell r="C326" t="str">
            <v>Kittenberger Kevin</v>
          </cell>
        </row>
        <row r="327">
          <cell r="A327" t="str">
            <v>KITTERONA</v>
          </cell>
          <cell r="B327">
            <v>683</v>
          </cell>
          <cell r="C327" t="str">
            <v>Kittenberger Ronald</v>
          </cell>
        </row>
        <row r="328">
          <cell r="A328" t="str">
            <v>KITZLDOMI</v>
          </cell>
          <cell r="B328">
            <v>450</v>
          </cell>
          <cell r="C328" t="str">
            <v>Kitzler Dominik</v>
          </cell>
        </row>
        <row r="329">
          <cell r="A329" t="str">
            <v>KLAGHMANU</v>
          </cell>
          <cell r="B329">
            <v>775</v>
          </cell>
          <cell r="C329" t="str">
            <v>KLAGHOFER Manuel</v>
          </cell>
        </row>
        <row r="330">
          <cell r="A330" t="str">
            <v>KLEBIDANI</v>
          </cell>
          <cell r="B330">
            <v>360</v>
          </cell>
          <cell r="C330" t="str">
            <v>Klebinger Daniel</v>
          </cell>
        </row>
        <row r="331">
          <cell r="A331" t="str">
            <v>KLEBLGÜNT</v>
          </cell>
          <cell r="B331">
            <v>752</v>
          </cell>
          <cell r="C331" t="str">
            <v>Klebl Günter</v>
          </cell>
        </row>
        <row r="332">
          <cell r="A332" t="str">
            <v>KLEBLJOSE</v>
          </cell>
          <cell r="B332">
            <v>232</v>
          </cell>
          <cell r="C332" t="str">
            <v>Klebl Josef</v>
          </cell>
        </row>
        <row r="333">
          <cell r="A333" t="str">
            <v>KLEBLSIEG</v>
          </cell>
          <cell r="B333">
            <v>233</v>
          </cell>
          <cell r="C333" t="str">
            <v>Klebl Siegfried</v>
          </cell>
        </row>
        <row r="334">
          <cell r="A334" t="str">
            <v>KLEINJOHA</v>
          </cell>
          <cell r="B334">
            <v>592</v>
          </cell>
          <cell r="C334" t="str">
            <v>Kleinschmid Johannes</v>
          </cell>
        </row>
        <row r="335">
          <cell r="A335" t="str">
            <v>KLEINMICH</v>
          </cell>
          <cell r="B335">
            <v>451</v>
          </cell>
          <cell r="C335" t="str">
            <v>Kleinschuster Michaela</v>
          </cell>
        </row>
        <row r="336">
          <cell r="A336" t="str">
            <v>KLOPFROLA</v>
          </cell>
          <cell r="B336">
            <v>183</v>
          </cell>
          <cell r="C336" t="str">
            <v>Klopf Roland</v>
          </cell>
        </row>
        <row r="337">
          <cell r="A337" t="str">
            <v>KÖBESEBA</v>
          </cell>
          <cell r="B337">
            <v>795</v>
          </cell>
          <cell r="C337" t="str">
            <v>Köbe Sebastian</v>
          </cell>
        </row>
        <row r="338">
          <cell r="A338" t="str">
            <v>KOBLERUDO</v>
          </cell>
          <cell r="B338">
            <v>205</v>
          </cell>
          <cell r="C338" t="str">
            <v>Kobler Rudolf</v>
          </cell>
        </row>
        <row r="339">
          <cell r="A339" t="str">
            <v>KOBLETANJ</v>
          </cell>
          <cell r="B339">
            <v>481</v>
          </cell>
          <cell r="C339" t="str">
            <v>Kobler Tanja</v>
          </cell>
        </row>
        <row r="340">
          <cell r="A340" t="str">
            <v>KOCHANDR</v>
          </cell>
          <cell r="B340">
            <v>746</v>
          </cell>
          <cell r="C340" t="str">
            <v>Koch Andreas</v>
          </cell>
        </row>
        <row r="341">
          <cell r="A341" t="str">
            <v>KOCHFLOR</v>
          </cell>
          <cell r="B341">
            <v>60</v>
          </cell>
          <cell r="C341" t="str">
            <v>Koch Florian</v>
          </cell>
        </row>
        <row r="342">
          <cell r="A342" t="str">
            <v>KOCHMARI</v>
          </cell>
          <cell r="B342">
            <v>452</v>
          </cell>
          <cell r="C342" t="str">
            <v>Koch Marielies</v>
          </cell>
        </row>
        <row r="343">
          <cell r="A343" t="str">
            <v>KOCHMARK</v>
          </cell>
          <cell r="B343">
            <v>61</v>
          </cell>
          <cell r="C343" t="str">
            <v>Koch Markus</v>
          </cell>
        </row>
        <row r="344">
          <cell r="A344" t="str">
            <v>KÖCKALEX</v>
          </cell>
          <cell r="B344">
            <v>28</v>
          </cell>
          <cell r="C344" t="str">
            <v>Köck Alexander</v>
          </cell>
        </row>
        <row r="345">
          <cell r="A345" t="str">
            <v>KÖCKRENE</v>
          </cell>
          <cell r="B345">
            <v>482</v>
          </cell>
          <cell r="C345" t="str">
            <v>Köck Rene</v>
          </cell>
        </row>
        <row r="346">
          <cell r="A346" t="str">
            <v>KOHLELUCA</v>
          </cell>
          <cell r="B346">
            <v>611</v>
          </cell>
          <cell r="C346" t="str">
            <v>Kohler Lucas</v>
          </cell>
        </row>
        <row r="347">
          <cell r="A347" t="str">
            <v>KOHLRDENN</v>
          </cell>
          <cell r="B347">
            <v>530</v>
          </cell>
          <cell r="C347" t="str">
            <v>Kohlrausch Dennis</v>
          </cell>
        </row>
        <row r="348">
          <cell r="A348" t="str">
            <v>KÖHLSAND</v>
          </cell>
          <cell r="B348">
            <v>486</v>
          </cell>
          <cell r="C348" t="str">
            <v>Köhl Sandra</v>
          </cell>
        </row>
        <row r="349">
          <cell r="A349" t="str">
            <v>KÖLBLCHRI</v>
          </cell>
          <cell r="B349">
            <v>698</v>
          </cell>
          <cell r="C349" t="str">
            <v>Kölbl Christian</v>
          </cell>
        </row>
        <row r="350">
          <cell r="A350" t="str">
            <v>KOLUPMARK</v>
          </cell>
          <cell r="B350">
            <v>391</v>
          </cell>
          <cell r="C350" t="str">
            <v>Kolup Markus</v>
          </cell>
        </row>
        <row r="351">
          <cell r="A351" t="str">
            <v>KONRAFRIE</v>
          </cell>
          <cell r="B351">
            <v>632</v>
          </cell>
          <cell r="C351" t="str">
            <v>Konrad Friedrich</v>
          </cell>
        </row>
        <row r="352">
          <cell r="A352" t="str">
            <v>KÖPFMISC</v>
          </cell>
          <cell r="B352">
            <v>193</v>
          </cell>
          <cell r="C352" t="str">
            <v>Köpf Mischa</v>
          </cell>
        </row>
        <row r="353">
          <cell r="A353" t="str">
            <v>KOPPEERNS</v>
          </cell>
          <cell r="B353">
            <v>184</v>
          </cell>
          <cell r="C353" t="str">
            <v>Koppensteiner Ernst</v>
          </cell>
        </row>
        <row r="354">
          <cell r="A354" t="str">
            <v>KOROVOLEK</v>
          </cell>
          <cell r="B354">
            <v>562</v>
          </cell>
          <cell r="C354" t="str">
            <v>Korovka Oleksandr</v>
          </cell>
        </row>
        <row r="355">
          <cell r="A355" t="str">
            <v>KORSAFLOR</v>
          </cell>
          <cell r="B355">
            <v>503</v>
          </cell>
          <cell r="C355" t="str">
            <v>Korsalka Florian</v>
          </cell>
        </row>
        <row r="356">
          <cell r="A356" t="str">
            <v>KORSAJULI</v>
          </cell>
          <cell r="B356">
            <v>504</v>
          </cell>
          <cell r="C356" t="str">
            <v>Korsalka Julian</v>
          </cell>
        </row>
        <row r="357">
          <cell r="A357" t="str">
            <v>KORSALUKA</v>
          </cell>
          <cell r="B357">
            <v>401</v>
          </cell>
          <cell r="C357" t="str">
            <v>Korsalka Lukas</v>
          </cell>
        </row>
        <row r="358">
          <cell r="A358" t="str">
            <v>KÖSSLBENE</v>
          </cell>
          <cell r="B358">
            <v>590</v>
          </cell>
          <cell r="C358" t="str">
            <v>Kössler Benedikt</v>
          </cell>
        </row>
        <row r="359">
          <cell r="A359" t="str">
            <v>KOTTISELI</v>
          </cell>
          <cell r="B359">
            <v>636</v>
          </cell>
          <cell r="C359" t="str">
            <v>Kottinger Selina</v>
          </cell>
        </row>
        <row r="360">
          <cell r="A360" t="str">
            <v>KOVACZOLT</v>
          </cell>
          <cell r="B360">
            <v>407</v>
          </cell>
          <cell r="C360" t="str">
            <v>Kovacs Zoltan</v>
          </cell>
        </row>
        <row r="361">
          <cell r="A361" t="str">
            <v>KOYLUKA</v>
          </cell>
          <cell r="B361">
            <v>595</v>
          </cell>
          <cell r="C361" t="str">
            <v>Koy Lukas</v>
          </cell>
        </row>
        <row r="362">
          <cell r="A362" t="str">
            <v>KOZMAFLOR</v>
          </cell>
          <cell r="B362">
            <v>453</v>
          </cell>
          <cell r="C362" t="str">
            <v>Kozmann Florian</v>
          </cell>
        </row>
        <row r="363">
          <cell r="A363" t="str">
            <v>KRAFTMICH</v>
          </cell>
          <cell r="B363">
            <v>95</v>
          </cell>
          <cell r="C363" t="str">
            <v>Kraftl Michael</v>
          </cell>
        </row>
        <row r="364">
          <cell r="A364" t="str">
            <v>KRAMMCHRI</v>
          </cell>
          <cell r="B364">
            <v>257</v>
          </cell>
          <cell r="C364" t="str">
            <v>Krammer Christoph</v>
          </cell>
        </row>
        <row r="365">
          <cell r="A365" t="str">
            <v>KRANZMARK</v>
          </cell>
          <cell r="B365">
            <v>62</v>
          </cell>
          <cell r="C365" t="str">
            <v>Kranzl Markus</v>
          </cell>
        </row>
        <row r="366">
          <cell r="A366" t="str">
            <v>KREILARNO</v>
          </cell>
          <cell r="B366">
            <v>744</v>
          </cell>
          <cell r="C366" t="str">
            <v>Kreil Arno</v>
          </cell>
        </row>
        <row r="367">
          <cell r="A367" t="str">
            <v>KREISJOHA</v>
          </cell>
          <cell r="B367">
            <v>719</v>
          </cell>
          <cell r="C367" t="str">
            <v>Kreisser Johann</v>
          </cell>
        </row>
        <row r="368">
          <cell r="A368" t="str">
            <v>KREJCHEIN</v>
          </cell>
          <cell r="B368">
            <v>234</v>
          </cell>
          <cell r="C368" t="str">
            <v>Krejci Heinz</v>
          </cell>
        </row>
        <row r="369">
          <cell r="A369" t="str">
            <v>KRENNBORI</v>
          </cell>
          <cell r="B369">
            <v>799</v>
          </cell>
          <cell r="C369" t="str">
            <v>Krenn Boris</v>
          </cell>
        </row>
        <row r="370">
          <cell r="A370" t="str">
            <v>KRONDSVEN</v>
          </cell>
          <cell r="B370">
            <v>107</v>
          </cell>
          <cell r="C370" t="str">
            <v>Krondorfer Sven</v>
          </cell>
        </row>
        <row r="371">
          <cell r="A371" t="str">
            <v>KRONSMICH</v>
          </cell>
          <cell r="B371">
            <v>155</v>
          </cell>
          <cell r="C371" t="str">
            <v>Kronsteiner Michael</v>
          </cell>
        </row>
        <row r="372">
          <cell r="A372" t="str">
            <v>KUGLEGERA</v>
          </cell>
          <cell r="B372">
            <v>96</v>
          </cell>
          <cell r="C372" t="str">
            <v>Kugler Gerald</v>
          </cell>
        </row>
        <row r="373">
          <cell r="A373" t="str">
            <v>KUHNWERN</v>
          </cell>
          <cell r="B373">
            <v>739</v>
          </cell>
          <cell r="C373" t="str">
            <v>Kuhn Werner</v>
          </cell>
        </row>
        <row r="374">
          <cell r="A374" t="str">
            <v>KVASNLUKA</v>
          </cell>
          <cell r="B374">
            <v>788</v>
          </cell>
          <cell r="C374" t="str">
            <v>Kvasnicka Lukas</v>
          </cell>
        </row>
        <row r="375">
          <cell r="A375" t="str">
            <v>LAABEGERA</v>
          </cell>
          <cell r="B375">
            <v>786</v>
          </cell>
          <cell r="C375" t="str">
            <v>Laaber Gerald</v>
          </cell>
        </row>
        <row r="376">
          <cell r="A376" t="str">
            <v>LACKNFRIE</v>
          </cell>
          <cell r="B376">
            <v>258</v>
          </cell>
          <cell r="C376" t="str">
            <v>Lackner Friedrich</v>
          </cell>
        </row>
        <row r="377">
          <cell r="A377" t="str">
            <v>LACKNHUBE</v>
          </cell>
          <cell r="B377">
            <v>131</v>
          </cell>
          <cell r="C377" t="str">
            <v>Lackner Hubert</v>
          </cell>
        </row>
        <row r="378">
          <cell r="A378" t="str">
            <v>LACKNRUDO</v>
          </cell>
          <cell r="B378">
            <v>798</v>
          </cell>
          <cell r="C378" t="str">
            <v>Lackner Rudolf</v>
          </cell>
        </row>
        <row r="379">
          <cell r="A379" t="str">
            <v>LACKSGERH</v>
          </cell>
          <cell r="B379">
            <v>132</v>
          </cell>
          <cell r="C379" t="str">
            <v>Lackstätter Gerhard</v>
          </cell>
        </row>
        <row r="380">
          <cell r="A380" t="str">
            <v>LACKSSTEF</v>
          </cell>
          <cell r="B380">
            <v>133</v>
          </cell>
          <cell r="C380" t="str">
            <v>Lackstätter Stefan</v>
          </cell>
        </row>
        <row r="381">
          <cell r="A381" t="str">
            <v>LAMPAHANN</v>
          </cell>
          <cell r="B381">
            <v>327</v>
          </cell>
          <cell r="C381" t="str">
            <v>Lamparter Hannes</v>
          </cell>
        </row>
        <row r="382">
          <cell r="A382" t="str">
            <v>LANGHMICH</v>
          </cell>
          <cell r="B382">
            <v>45</v>
          </cell>
          <cell r="C382" t="str">
            <v>Langhammer Michael</v>
          </cell>
        </row>
        <row r="383">
          <cell r="A383" t="str">
            <v>LANGWARPA</v>
          </cell>
          <cell r="B383">
            <v>235</v>
          </cell>
          <cell r="C383" t="str">
            <v>Langweil Arpad</v>
          </cell>
        </row>
        <row r="384">
          <cell r="A384" t="str">
            <v>LASSOJAKO</v>
          </cell>
          <cell r="B384">
            <v>797</v>
          </cell>
          <cell r="C384" t="str">
            <v>Lassoued Jakob</v>
          </cell>
        </row>
        <row r="385">
          <cell r="A385" t="str">
            <v>LAUCHCHRI</v>
          </cell>
          <cell r="B385">
            <v>306</v>
          </cell>
          <cell r="C385" t="str">
            <v>Lauchart Christian</v>
          </cell>
        </row>
        <row r="386">
          <cell r="A386" t="str">
            <v>LAUDIET</v>
          </cell>
          <cell r="B386">
            <v>630</v>
          </cell>
          <cell r="C386" t="str">
            <v>Lau Dietmar</v>
          </cell>
        </row>
        <row r="387">
          <cell r="A387" t="str">
            <v>LEBERCHRI</v>
          </cell>
          <cell r="B387">
            <v>626</v>
          </cell>
          <cell r="C387" t="str">
            <v>Leberwurst Christian</v>
          </cell>
        </row>
        <row r="388">
          <cell r="A388" t="str">
            <v>LEBERFRAN</v>
          </cell>
          <cell r="B388">
            <v>607</v>
          </cell>
          <cell r="C388" t="str">
            <v>Leberwurst Franz</v>
          </cell>
        </row>
        <row r="389">
          <cell r="A389" t="str">
            <v>LEDERTIM</v>
          </cell>
          <cell r="B389">
            <v>369</v>
          </cell>
          <cell r="C389" t="str">
            <v>Lederleitner Tim</v>
          </cell>
        </row>
        <row r="390">
          <cell r="A390" t="str">
            <v>LEGELBERN</v>
          </cell>
          <cell r="B390">
            <v>108</v>
          </cell>
          <cell r="C390" t="str">
            <v>Legel Bernhard</v>
          </cell>
        </row>
        <row r="391">
          <cell r="A391" t="str">
            <v>LEGELCHRI</v>
          </cell>
          <cell r="B391">
            <v>552</v>
          </cell>
          <cell r="C391" t="str">
            <v>Legel Christoph</v>
          </cell>
        </row>
        <row r="392">
          <cell r="A392" t="str">
            <v>LEGELTHOM</v>
          </cell>
          <cell r="B392">
            <v>454</v>
          </cell>
          <cell r="C392" t="str">
            <v>Legel Thomas</v>
          </cell>
        </row>
        <row r="393">
          <cell r="A393" t="str">
            <v>LEGELWALT</v>
          </cell>
          <cell r="B393">
            <v>109</v>
          </cell>
          <cell r="C393" t="str">
            <v>Legel Walter</v>
          </cell>
        </row>
        <row r="394">
          <cell r="A394" t="str">
            <v>LEHNEROMA</v>
          </cell>
          <cell r="B394">
            <v>116</v>
          </cell>
          <cell r="C394" t="str">
            <v>Lehner Roman</v>
          </cell>
        </row>
        <row r="395">
          <cell r="A395" t="str">
            <v>LEISTALEX</v>
          </cell>
          <cell r="B395">
            <v>156</v>
          </cell>
          <cell r="C395" t="str">
            <v>Leister Alexander</v>
          </cell>
        </row>
        <row r="396">
          <cell r="A396" t="str">
            <v>LEITNALEX</v>
          </cell>
          <cell r="B396">
            <v>652</v>
          </cell>
          <cell r="C396" t="str">
            <v>Leitner Alexander</v>
          </cell>
        </row>
        <row r="397">
          <cell r="A397" t="str">
            <v>LEITNCHRI</v>
          </cell>
          <cell r="B397">
            <v>307</v>
          </cell>
          <cell r="C397" t="str">
            <v>Leitner Christian</v>
          </cell>
        </row>
        <row r="398">
          <cell r="A398" t="str">
            <v>LEITNFLOR</v>
          </cell>
          <cell r="B398">
            <v>308</v>
          </cell>
          <cell r="C398" t="str">
            <v>Leitner Florian</v>
          </cell>
        </row>
        <row r="399">
          <cell r="A399" t="str">
            <v>LEITNMART</v>
          </cell>
          <cell r="B399">
            <v>318</v>
          </cell>
          <cell r="C399" t="str">
            <v>Leitner Martin</v>
          </cell>
        </row>
        <row r="400">
          <cell r="A400" t="str">
            <v>LENARMATT</v>
          </cell>
          <cell r="B400">
            <v>631</v>
          </cell>
          <cell r="C400" t="str">
            <v>Lenardt Matthias</v>
          </cell>
        </row>
        <row r="401">
          <cell r="A401" t="str">
            <v>LEODOMART</v>
          </cell>
          <cell r="B401">
            <v>713</v>
          </cell>
          <cell r="C401" t="str">
            <v>Leodolter Martin</v>
          </cell>
        </row>
        <row r="402">
          <cell r="A402" t="str">
            <v>LEROCFRAN</v>
          </cell>
          <cell r="B402">
            <v>27</v>
          </cell>
          <cell r="C402" t="str">
            <v>Leroch Franz</v>
          </cell>
        </row>
        <row r="403">
          <cell r="A403" t="str">
            <v>LESZKRUDO</v>
          </cell>
          <cell r="B403">
            <v>50</v>
          </cell>
          <cell r="C403" t="str">
            <v>Leszkovits Rudolf</v>
          </cell>
        </row>
        <row r="404">
          <cell r="A404" t="str">
            <v>LIEBHELIA</v>
          </cell>
          <cell r="B404">
            <v>667</v>
          </cell>
          <cell r="C404" t="str">
            <v>Liebhart Eliah</v>
          </cell>
        </row>
        <row r="405">
          <cell r="A405" t="str">
            <v>LIEBHJONA</v>
          </cell>
          <cell r="B405">
            <v>812</v>
          </cell>
          <cell r="C405" t="str">
            <v>Liebhart Jonas</v>
          </cell>
        </row>
        <row r="406">
          <cell r="A406" t="str">
            <v>LIKERATTI</v>
          </cell>
          <cell r="B406">
            <v>582</v>
          </cell>
          <cell r="C406" t="str">
            <v>Likerecz Attila</v>
          </cell>
        </row>
        <row r="407">
          <cell r="A407" t="str">
            <v>LIMBEHERW</v>
          </cell>
          <cell r="B407">
            <v>236</v>
          </cell>
          <cell r="C407" t="str">
            <v>Limberger Herwig, Ing.</v>
          </cell>
        </row>
        <row r="408">
          <cell r="A408" t="str">
            <v>LOIPOFRAN</v>
          </cell>
          <cell r="B408">
            <v>319</v>
          </cell>
          <cell r="C408" t="str">
            <v>Loipold Franz</v>
          </cell>
        </row>
        <row r="409">
          <cell r="A409" t="str">
            <v>LUISKROMA</v>
          </cell>
          <cell r="B409">
            <v>46</v>
          </cell>
          <cell r="C409" t="str">
            <v>Luiskandl Roman</v>
          </cell>
        </row>
        <row r="410">
          <cell r="A410" t="str">
            <v>LUKASDOMI</v>
          </cell>
          <cell r="B410">
            <v>455</v>
          </cell>
          <cell r="C410" t="str">
            <v>Lukas Dominik</v>
          </cell>
        </row>
        <row r="411">
          <cell r="A411" t="str">
            <v>LULAESULU</v>
          </cell>
          <cell r="B411">
            <v>185</v>
          </cell>
          <cell r="C411" t="str">
            <v>Lulaew Sulumbek</v>
          </cell>
        </row>
        <row r="412">
          <cell r="A412" t="str">
            <v>MADERBENJ</v>
          </cell>
          <cell r="B412">
            <v>687</v>
          </cell>
          <cell r="C412" t="str">
            <v>Mader Benjamin</v>
          </cell>
        </row>
        <row r="413">
          <cell r="A413" t="str">
            <v>MADERFLOR</v>
          </cell>
          <cell r="B413">
            <v>206</v>
          </cell>
          <cell r="C413" t="str">
            <v>Maderegger Florian</v>
          </cell>
        </row>
        <row r="414">
          <cell r="A414" t="str">
            <v>MADERTOBI</v>
          </cell>
          <cell r="B414">
            <v>666</v>
          </cell>
          <cell r="C414" t="str">
            <v>Maderebner Tobias</v>
          </cell>
        </row>
        <row r="415">
          <cell r="A415" t="str">
            <v>MAIERMANF</v>
          </cell>
          <cell r="B415">
            <v>753</v>
          </cell>
          <cell r="C415" t="str">
            <v>Maier Manfred</v>
          </cell>
        </row>
        <row r="416">
          <cell r="A416" t="str">
            <v>MAIERSAMU</v>
          </cell>
          <cell r="B416">
            <v>635</v>
          </cell>
          <cell r="C416" t="str">
            <v>Maier Samuel</v>
          </cell>
        </row>
        <row r="417">
          <cell r="A417" t="str">
            <v>MAILBWILH</v>
          </cell>
          <cell r="B417">
            <v>361</v>
          </cell>
          <cell r="C417" t="str">
            <v>Mailberg Wilhelm, Mag.</v>
          </cell>
        </row>
        <row r="418">
          <cell r="A418" t="str">
            <v>MAISSOLIV</v>
          </cell>
          <cell r="B418">
            <v>577</v>
          </cell>
          <cell r="C418" t="str">
            <v>Maiss Oliver</v>
          </cell>
        </row>
        <row r="419">
          <cell r="A419" t="str">
            <v>MAJERSARA</v>
          </cell>
          <cell r="B419">
            <v>705</v>
          </cell>
          <cell r="C419" t="str">
            <v>Majer Sarah</v>
          </cell>
        </row>
        <row r="420">
          <cell r="A420" t="str">
            <v>MANNIPATR</v>
          </cell>
          <cell r="B420">
            <v>237</v>
          </cell>
          <cell r="C420" t="str">
            <v>Manninger Patrick</v>
          </cell>
        </row>
        <row r="421">
          <cell r="A421" t="str">
            <v>MANNROMA</v>
          </cell>
          <cell r="B421">
            <v>97</v>
          </cell>
          <cell r="C421" t="str">
            <v>Mann Roman</v>
          </cell>
        </row>
        <row r="422">
          <cell r="A422" t="str">
            <v>MANNSTEP</v>
          </cell>
          <cell r="B422">
            <v>98</v>
          </cell>
          <cell r="C422" t="str">
            <v>Mann Stephan</v>
          </cell>
        </row>
        <row r="423">
          <cell r="A423" t="str">
            <v>MARINMART</v>
          </cell>
          <cell r="B423">
            <v>275</v>
          </cell>
          <cell r="C423" t="str">
            <v>Marintscheschki Martin</v>
          </cell>
        </row>
        <row r="424">
          <cell r="A424" t="str">
            <v>MARKSMARK</v>
          </cell>
          <cell r="B424">
            <v>328</v>
          </cell>
          <cell r="C424" t="str">
            <v>Marksteiner Markus</v>
          </cell>
        </row>
        <row r="425">
          <cell r="A425" t="str">
            <v>MARSCMARI</v>
          </cell>
          <cell r="B425">
            <v>723</v>
          </cell>
          <cell r="C425" t="str">
            <v>Marschall Marianne</v>
          </cell>
        </row>
        <row r="426">
          <cell r="A426" t="str">
            <v>MARTIHARU</v>
          </cell>
          <cell r="B426">
            <v>645</v>
          </cell>
          <cell r="C426" t="str">
            <v>Martirosyan Harutyun</v>
          </cell>
        </row>
        <row r="427">
          <cell r="A427" t="str">
            <v>MARTISARG</v>
          </cell>
          <cell r="B427">
            <v>402</v>
          </cell>
          <cell r="C427" t="str">
            <v>Martirosjan Sargis</v>
          </cell>
        </row>
        <row r="428">
          <cell r="A428" t="str">
            <v>MARTOENDR</v>
          </cell>
          <cell r="B428">
            <v>408</v>
          </cell>
          <cell r="C428" t="str">
            <v>Marton Endre</v>
          </cell>
        </row>
        <row r="429">
          <cell r="A429" t="str">
            <v>MATZKJÜRG</v>
          </cell>
          <cell r="B429">
            <v>174</v>
          </cell>
          <cell r="C429" t="str">
            <v>Matzku Jürgen</v>
          </cell>
        </row>
        <row r="430">
          <cell r="A430" t="str">
            <v>MATZKMAUR</v>
          </cell>
          <cell r="B430">
            <v>601</v>
          </cell>
          <cell r="C430" t="str">
            <v>Matzku Maurice</v>
          </cell>
        </row>
        <row r="431">
          <cell r="A431" t="str">
            <v>MAYERBENJ</v>
          </cell>
          <cell r="B431">
            <v>665</v>
          </cell>
          <cell r="C431" t="str">
            <v>Mayer Benjamin</v>
          </cell>
        </row>
        <row r="432">
          <cell r="A432" t="str">
            <v>MAYERCELI</v>
          </cell>
          <cell r="B432">
            <v>813</v>
          </cell>
          <cell r="C432" t="str">
            <v>Mayer Celine</v>
          </cell>
        </row>
        <row r="433">
          <cell r="A433" t="str">
            <v>MAYERROMA</v>
          </cell>
          <cell r="B433">
            <v>110</v>
          </cell>
          <cell r="C433" t="str">
            <v>Mayer Roman</v>
          </cell>
        </row>
        <row r="434">
          <cell r="A434" t="str">
            <v>MAYRHKEVI</v>
          </cell>
          <cell r="B434">
            <v>736</v>
          </cell>
          <cell r="C434" t="str">
            <v>Mayrhofer Kevin</v>
          </cell>
        </row>
        <row r="435">
          <cell r="A435" t="str">
            <v>MERNYJANO</v>
          </cell>
          <cell r="B435">
            <v>409</v>
          </cell>
          <cell r="C435" t="str">
            <v>Mernyo Janos</v>
          </cell>
        </row>
        <row r="436">
          <cell r="A436" t="str">
            <v>MESSLLORE</v>
          </cell>
          <cell r="B436">
            <v>456</v>
          </cell>
          <cell r="C436" t="str">
            <v>Messlender Lorenz</v>
          </cell>
        </row>
        <row r="437">
          <cell r="A437" t="str">
            <v>MESSLMARL</v>
          </cell>
          <cell r="B437">
            <v>457</v>
          </cell>
          <cell r="C437" t="str">
            <v>Messlender Marlene</v>
          </cell>
        </row>
        <row r="438">
          <cell r="A438" t="str">
            <v>MESSNMANF</v>
          </cell>
          <cell r="B438">
            <v>221</v>
          </cell>
          <cell r="C438" t="str">
            <v>Messner Manfred</v>
          </cell>
        </row>
        <row r="439">
          <cell r="A439" t="str">
            <v>MESZAISTV</v>
          </cell>
          <cell r="B439">
            <v>410</v>
          </cell>
          <cell r="C439" t="str">
            <v>Meszaros Istvan</v>
          </cell>
        </row>
        <row r="440">
          <cell r="A440" t="str">
            <v>METAJEDON</v>
          </cell>
          <cell r="B440">
            <v>781</v>
          </cell>
          <cell r="C440" t="str">
            <v>Metaj Edonis</v>
          </cell>
        </row>
        <row r="441">
          <cell r="A441" t="str">
            <v>METAJENGJ</v>
          </cell>
          <cell r="B441">
            <v>780</v>
          </cell>
          <cell r="C441" t="str">
            <v>Metaj Engjell</v>
          </cell>
        </row>
        <row r="442">
          <cell r="A442" t="str">
            <v>MICHAERIK</v>
          </cell>
          <cell r="B442">
            <v>238</v>
          </cell>
          <cell r="C442" t="str">
            <v>Michalicka Erik</v>
          </cell>
        </row>
        <row r="443">
          <cell r="A443" t="str">
            <v>MICHAKURT</v>
          </cell>
          <cell r="B443">
            <v>24</v>
          </cell>
          <cell r="C443" t="str">
            <v>Michalko Kurt</v>
          </cell>
        </row>
        <row r="444">
          <cell r="A444" t="str">
            <v>MICKEMANU</v>
          </cell>
          <cell r="B444">
            <v>239</v>
          </cell>
          <cell r="C444" t="str">
            <v>Mickel Manuel</v>
          </cell>
        </row>
        <row r="445">
          <cell r="A445" t="str">
            <v>MIDAJACHM</v>
          </cell>
          <cell r="B445">
            <v>505</v>
          </cell>
          <cell r="C445" t="str">
            <v>Midajew Achmed</v>
          </cell>
        </row>
        <row r="446">
          <cell r="A446" t="str">
            <v>MIDAJCHAM</v>
          </cell>
          <cell r="B446">
            <v>506</v>
          </cell>
          <cell r="C446" t="str">
            <v>Midajew Chamsat</v>
          </cell>
        </row>
        <row r="447">
          <cell r="A447" t="str">
            <v>MIHALJONA</v>
          </cell>
          <cell r="B447">
            <v>537</v>
          </cell>
          <cell r="C447" t="str">
            <v>Mihaly Jonathan</v>
          </cell>
        </row>
        <row r="448">
          <cell r="A448" t="str">
            <v>MITTEGÜNT</v>
          </cell>
          <cell r="B448">
            <v>300</v>
          </cell>
          <cell r="C448" t="str">
            <v>Mitterer Günther</v>
          </cell>
        </row>
        <row r="449">
          <cell r="A449" t="str">
            <v>MNECHMATT</v>
          </cell>
          <cell r="B449">
            <v>662</v>
          </cell>
          <cell r="C449" t="str">
            <v>Mnechaczek Matthias</v>
          </cell>
        </row>
        <row r="450">
          <cell r="A450" t="str">
            <v>MODISLASZ</v>
          </cell>
          <cell r="B450">
            <v>608</v>
          </cell>
          <cell r="C450" t="str">
            <v>Modis Laszlo</v>
          </cell>
        </row>
        <row r="451">
          <cell r="A451" t="str">
            <v>MODREMANF</v>
          </cell>
          <cell r="B451">
            <v>240</v>
          </cell>
          <cell r="C451" t="str">
            <v>Modrey Manfred</v>
          </cell>
        </row>
        <row r="452">
          <cell r="A452" t="str">
            <v>MODREMANU</v>
          </cell>
          <cell r="B452">
            <v>241</v>
          </cell>
          <cell r="C452" t="str">
            <v>Modrey Manuel</v>
          </cell>
        </row>
        <row r="453">
          <cell r="A453" t="str">
            <v>MOLDAGEOR</v>
          </cell>
          <cell r="B453">
            <v>691</v>
          </cell>
          <cell r="C453" t="str">
            <v>Moldaschl Georg</v>
          </cell>
        </row>
        <row r="454">
          <cell r="A454" t="str">
            <v>MOLDAKATH</v>
          </cell>
          <cell r="B454">
            <v>806</v>
          </cell>
          <cell r="C454" t="str">
            <v>Moldaschl Katharina</v>
          </cell>
        </row>
        <row r="455">
          <cell r="A455" t="str">
            <v>MOLDAMAXI</v>
          </cell>
          <cell r="B455">
            <v>773</v>
          </cell>
          <cell r="C455" t="str">
            <v>MOLDASCHL Maximilian</v>
          </cell>
        </row>
        <row r="456">
          <cell r="A456" t="str">
            <v>MOLNAGABO</v>
          </cell>
          <cell r="B456">
            <v>411</v>
          </cell>
          <cell r="C456" t="str">
            <v>Molnar Gabor</v>
          </cell>
        </row>
        <row r="457">
          <cell r="A457" t="str">
            <v>MOLTEMICH</v>
          </cell>
          <cell r="B457">
            <v>47</v>
          </cell>
          <cell r="C457" t="str">
            <v>Molterer Michael</v>
          </cell>
        </row>
        <row r="458">
          <cell r="A458" t="str">
            <v>MONDLBETT</v>
          </cell>
          <cell r="B458">
            <v>688</v>
          </cell>
          <cell r="C458" t="str">
            <v>Mondl Bettina</v>
          </cell>
        </row>
        <row r="459">
          <cell r="A459" t="str">
            <v>MORINZENU</v>
          </cell>
          <cell r="B459">
            <v>197</v>
          </cell>
          <cell r="C459" t="str">
            <v>Morina Zenun</v>
          </cell>
        </row>
        <row r="460">
          <cell r="A460" t="str">
            <v>MÖRTHGERH</v>
          </cell>
          <cell r="B460">
            <v>329</v>
          </cell>
          <cell r="C460" t="str">
            <v>Mörth Gerhard</v>
          </cell>
        </row>
        <row r="461">
          <cell r="A461" t="str">
            <v>MUCKEDANI</v>
          </cell>
          <cell r="B461">
            <v>353</v>
          </cell>
          <cell r="C461" t="str">
            <v>Muckenhuber Daniel</v>
          </cell>
        </row>
        <row r="462">
          <cell r="A462" t="str">
            <v>MÜHLBANDR</v>
          </cell>
          <cell r="B462">
            <v>264</v>
          </cell>
          <cell r="C462" t="str">
            <v>Mühlbacher Andreas</v>
          </cell>
        </row>
        <row r="463">
          <cell r="A463" t="str">
            <v>MÜHLBCHRI</v>
          </cell>
          <cell r="B463">
            <v>265</v>
          </cell>
          <cell r="C463" t="str">
            <v>Mühlbacher Christian</v>
          </cell>
        </row>
        <row r="464">
          <cell r="A464" t="str">
            <v>MÜHLBJOHA</v>
          </cell>
          <cell r="B464">
            <v>738</v>
          </cell>
          <cell r="C464" t="str">
            <v>Mühlbacher Johann</v>
          </cell>
        </row>
        <row r="465">
          <cell r="A465" t="str">
            <v>MÜHLBJOSE</v>
          </cell>
          <cell r="B465">
            <v>523</v>
          </cell>
          <cell r="C465" t="str">
            <v>Mühlbacher Josef</v>
          </cell>
        </row>
        <row r="466">
          <cell r="A466" t="str">
            <v>MÜHLBMART</v>
          </cell>
          <cell r="B466">
            <v>266</v>
          </cell>
          <cell r="C466" t="str">
            <v>Mühlbacher Martin</v>
          </cell>
        </row>
        <row r="467">
          <cell r="A467" t="str">
            <v>MÜLLENICO</v>
          </cell>
          <cell r="B467">
            <v>157</v>
          </cell>
          <cell r="C467" t="str">
            <v>Müller Nicole</v>
          </cell>
        </row>
        <row r="468">
          <cell r="A468" t="str">
            <v>MÜLLNGEOR</v>
          </cell>
          <cell r="B468">
            <v>383</v>
          </cell>
          <cell r="C468" t="str">
            <v>Müllner Georg</v>
          </cell>
        </row>
        <row r="469">
          <cell r="A469" t="str">
            <v>MÜLLNKARL</v>
          </cell>
          <cell r="B469">
            <v>29</v>
          </cell>
          <cell r="C469" t="str">
            <v>Müllner Karl</v>
          </cell>
        </row>
        <row r="470">
          <cell r="A470" t="str">
            <v>MUNOZFABI</v>
          </cell>
          <cell r="B470">
            <v>747</v>
          </cell>
          <cell r="C470" t="str">
            <v>Munoz Fabian</v>
          </cell>
        </row>
        <row r="471">
          <cell r="A471" t="str">
            <v>MUSELBENJ</v>
          </cell>
          <cell r="B471">
            <v>724</v>
          </cell>
          <cell r="C471" t="str">
            <v>Musel Benjamin</v>
          </cell>
        </row>
        <row r="472">
          <cell r="A472" t="str">
            <v>NAGYERWI</v>
          </cell>
          <cell r="B472">
            <v>518</v>
          </cell>
          <cell r="C472" t="str">
            <v>Nagy Erwin</v>
          </cell>
        </row>
        <row r="473">
          <cell r="A473" t="str">
            <v>NAJEMCHRI</v>
          </cell>
          <cell r="B473">
            <v>458</v>
          </cell>
          <cell r="C473" t="str">
            <v>Najemnik Christoph</v>
          </cell>
        </row>
        <row r="474">
          <cell r="A474" t="str">
            <v>NAJEMMATT</v>
          </cell>
          <cell r="B474">
            <v>134</v>
          </cell>
          <cell r="C474" t="str">
            <v>Najemnik Matthias</v>
          </cell>
        </row>
        <row r="475">
          <cell r="A475" t="str">
            <v>NAROVCLAU</v>
          </cell>
          <cell r="B475">
            <v>715</v>
          </cell>
          <cell r="C475" t="str">
            <v>Narovnigg Claudia</v>
          </cell>
        </row>
        <row r="476">
          <cell r="A476" t="str">
            <v>NASSBANDR</v>
          </cell>
          <cell r="B476">
            <v>135</v>
          </cell>
          <cell r="C476" t="str">
            <v>Nassberger Andreas</v>
          </cell>
        </row>
        <row r="477">
          <cell r="A477" t="str">
            <v>NAZAREDVA</v>
          </cell>
          <cell r="B477">
            <v>403</v>
          </cell>
          <cell r="C477" t="str">
            <v>Nazarian Edvard</v>
          </cell>
        </row>
        <row r="478">
          <cell r="A478" t="str">
            <v>NEDOMSTEV</v>
          </cell>
          <cell r="B478">
            <v>362</v>
          </cell>
          <cell r="C478" t="str">
            <v>Nedoma Steven</v>
          </cell>
        </row>
        <row r="479">
          <cell r="A479" t="str">
            <v>NELBÖKEVI</v>
          </cell>
          <cell r="B479">
            <v>598</v>
          </cell>
          <cell r="C479" t="str">
            <v>Nelböck Kevin</v>
          </cell>
        </row>
        <row r="480">
          <cell r="A480" t="str">
            <v>NELBÖVANE</v>
          </cell>
          <cell r="B480">
            <v>600</v>
          </cell>
          <cell r="C480" t="str">
            <v>Nelböck Vanessa</v>
          </cell>
        </row>
        <row r="481">
          <cell r="A481" t="str">
            <v>NEMECMART</v>
          </cell>
          <cell r="B481">
            <v>63</v>
          </cell>
          <cell r="C481" t="str">
            <v>Nemec Martin</v>
          </cell>
        </row>
        <row r="482">
          <cell r="A482" t="str">
            <v>NEUHASIEG</v>
          </cell>
          <cell r="B482">
            <v>646</v>
          </cell>
          <cell r="C482" t="str">
            <v>Neuhauser Siegfried</v>
          </cell>
        </row>
        <row r="483">
          <cell r="A483" t="str">
            <v>NEUMADANI</v>
          </cell>
          <cell r="B483">
            <v>198</v>
          </cell>
          <cell r="C483" t="str">
            <v>Neumayer Daniel</v>
          </cell>
        </row>
        <row r="484">
          <cell r="A484" t="str">
            <v>NIEDEFRIE</v>
          </cell>
          <cell r="B484">
            <v>524</v>
          </cell>
          <cell r="C484" t="str">
            <v>Niedermayr Friedrich</v>
          </cell>
        </row>
        <row r="485">
          <cell r="A485" t="str">
            <v>NOLLJÜRG</v>
          </cell>
          <cell r="B485">
            <v>533</v>
          </cell>
          <cell r="C485" t="str">
            <v>Noll Jürgen</v>
          </cell>
        </row>
        <row r="486">
          <cell r="A486" t="str">
            <v>NOWAKANIT</v>
          </cell>
          <cell r="B486">
            <v>242</v>
          </cell>
          <cell r="C486" t="str">
            <v>Nowak Anita</v>
          </cell>
        </row>
        <row r="487">
          <cell r="A487" t="str">
            <v>NUSSGJÜRG</v>
          </cell>
          <cell r="B487">
            <v>605</v>
          </cell>
          <cell r="C487" t="str">
            <v>Nussgraber Jürgen</v>
          </cell>
        </row>
        <row r="488">
          <cell r="A488" t="str">
            <v>OBERDDIET</v>
          </cell>
          <cell r="B488">
            <v>681</v>
          </cell>
          <cell r="C488" t="str">
            <v>Oberdanner Dietmar</v>
          </cell>
        </row>
        <row r="489">
          <cell r="A489" t="str">
            <v>OBERDMELA</v>
          </cell>
          <cell r="B489">
            <v>499</v>
          </cell>
          <cell r="C489" t="str">
            <v>Oberdanner Melanie</v>
          </cell>
        </row>
        <row r="490">
          <cell r="A490" t="str">
            <v>OBERPJONA</v>
          </cell>
          <cell r="B490">
            <v>589</v>
          </cell>
          <cell r="C490" t="str">
            <v>Oberparleiter Jonas</v>
          </cell>
        </row>
        <row r="491">
          <cell r="A491" t="str">
            <v>OBERPMORI</v>
          </cell>
          <cell r="B491">
            <v>594</v>
          </cell>
          <cell r="C491" t="str">
            <v>Oberparleiter Moritz</v>
          </cell>
        </row>
        <row r="492">
          <cell r="A492" t="str">
            <v>OLEACHRI</v>
          </cell>
          <cell r="B492">
            <v>764</v>
          </cell>
          <cell r="C492" t="str">
            <v>Olea Christian</v>
          </cell>
        </row>
        <row r="493">
          <cell r="A493" t="str">
            <v>ÖLLERMAXI</v>
          </cell>
          <cell r="B493">
            <v>790</v>
          </cell>
          <cell r="C493" t="str">
            <v>Öllerer Maximilian</v>
          </cell>
        </row>
        <row r="494">
          <cell r="A494" t="str">
            <v>ORSAGJIRI</v>
          </cell>
          <cell r="B494">
            <v>176</v>
          </cell>
          <cell r="C494" t="str">
            <v>Orsag Jiri</v>
          </cell>
        </row>
        <row r="495">
          <cell r="A495" t="str">
            <v>ORTLIHANN</v>
          </cell>
          <cell r="B495">
            <v>706</v>
          </cell>
          <cell r="C495" t="str">
            <v>Ortlieb Hannah</v>
          </cell>
        </row>
        <row r="496">
          <cell r="A496" t="str">
            <v>ORTLILENA</v>
          </cell>
          <cell r="B496">
            <v>807</v>
          </cell>
          <cell r="C496" t="str">
            <v>Ortlieb Lena</v>
          </cell>
        </row>
        <row r="497">
          <cell r="A497" t="str">
            <v>ORTNEMARC</v>
          </cell>
          <cell r="B497">
            <v>809</v>
          </cell>
          <cell r="C497" t="str">
            <v>Ortner Marcel</v>
          </cell>
        </row>
        <row r="498">
          <cell r="A498" t="str">
            <v>OTTAWGERD</v>
          </cell>
          <cell r="B498">
            <v>51</v>
          </cell>
          <cell r="C498" t="str">
            <v>Ottawa Gerd</v>
          </cell>
        </row>
        <row r="499">
          <cell r="A499" t="str">
            <v>PARICSTIJ</v>
          </cell>
          <cell r="B499">
            <v>489</v>
          </cell>
          <cell r="C499" t="str">
            <v>Paric Stijepan</v>
          </cell>
        </row>
        <row r="500">
          <cell r="A500" t="str">
            <v>PARMECHRI</v>
          </cell>
          <cell r="B500">
            <v>52</v>
          </cell>
          <cell r="C500" t="str">
            <v>Parmetler Christian, Ing.</v>
          </cell>
        </row>
        <row r="501">
          <cell r="A501" t="str">
            <v>PARMEGREG</v>
          </cell>
          <cell r="B501">
            <v>759</v>
          </cell>
          <cell r="C501" t="str">
            <v>Parmetler Gregory</v>
          </cell>
        </row>
        <row r="502">
          <cell r="A502" t="str">
            <v>PARMERÜDI</v>
          </cell>
          <cell r="B502">
            <v>53</v>
          </cell>
          <cell r="C502" t="str">
            <v>Parmetler Rüdiger</v>
          </cell>
        </row>
        <row r="503">
          <cell r="A503" t="str">
            <v>PARVYHERM</v>
          </cell>
          <cell r="B503">
            <v>354</v>
          </cell>
          <cell r="C503" t="str">
            <v>Parvy Hermann</v>
          </cell>
        </row>
        <row r="504">
          <cell r="A504" t="str">
            <v>PASCHGREG</v>
          </cell>
          <cell r="B504">
            <v>459</v>
          </cell>
          <cell r="C504" t="str">
            <v>Pascher Gregor</v>
          </cell>
        </row>
        <row r="505">
          <cell r="A505" t="str">
            <v>PAULBENJ</v>
          </cell>
          <cell r="B505">
            <v>483</v>
          </cell>
          <cell r="C505" t="str">
            <v>Paul Benjamin</v>
          </cell>
        </row>
        <row r="506">
          <cell r="A506" t="str">
            <v>PAYLAALBI</v>
          </cell>
          <cell r="B506">
            <v>8</v>
          </cell>
          <cell r="C506" t="str">
            <v>Paylan Albin</v>
          </cell>
        </row>
        <row r="507">
          <cell r="A507" t="str">
            <v>PAYRMARC</v>
          </cell>
          <cell r="B507">
            <v>763</v>
          </cell>
          <cell r="C507" t="str">
            <v>Payr Marco</v>
          </cell>
        </row>
        <row r="508">
          <cell r="A508" t="str">
            <v>PEITLMANU</v>
          </cell>
          <cell r="B508">
            <v>243</v>
          </cell>
          <cell r="C508" t="str">
            <v>Peitl Manuel</v>
          </cell>
        </row>
        <row r="509">
          <cell r="A509" t="str">
            <v>PENGGGERH</v>
          </cell>
          <cell r="B509">
            <v>680</v>
          </cell>
          <cell r="C509" t="str">
            <v>Pengg Gerhard</v>
          </cell>
        </row>
        <row r="510">
          <cell r="A510" t="str">
            <v>PERCIALEX</v>
          </cell>
          <cell r="B510">
            <v>136</v>
          </cell>
          <cell r="C510" t="str">
            <v>Perci Alexander</v>
          </cell>
        </row>
        <row r="511">
          <cell r="A511" t="str">
            <v>PERKOMARC</v>
          </cell>
          <cell r="B511">
            <v>460</v>
          </cell>
          <cell r="C511" t="str">
            <v>Perkovic Marco</v>
          </cell>
        </row>
        <row r="512">
          <cell r="A512" t="str">
            <v>PERKTPATR</v>
          </cell>
          <cell r="B512">
            <v>572</v>
          </cell>
          <cell r="C512" t="str">
            <v>Perktold Patrick</v>
          </cell>
        </row>
        <row r="513">
          <cell r="A513" t="str">
            <v>PETLAROBE</v>
          </cell>
          <cell r="B513">
            <v>54</v>
          </cell>
          <cell r="C513" t="str">
            <v>Petlan Robert</v>
          </cell>
        </row>
        <row r="514">
          <cell r="A514" t="str">
            <v>PETRIFRIT</v>
          </cell>
          <cell r="B514">
            <v>30</v>
          </cell>
          <cell r="C514" t="str">
            <v>Petrik Fritz</v>
          </cell>
        </row>
        <row r="515">
          <cell r="A515" t="str">
            <v>PETRIHARA</v>
          </cell>
          <cell r="B515">
            <v>31</v>
          </cell>
          <cell r="C515" t="str">
            <v>Petrik Harald</v>
          </cell>
        </row>
        <row r="516">
          <cell r="A516" t="str">
            <v>PETZEFLOR</v>
          </cell>
          <cell r="B516">
            <v>535</v>
          </cell>
          <cell r="C516" t="str">
            <v>Petzel Florian</v>
          </cell>
        </row>
        <row r="517">
          <cell r="A517" t="str">
            <v>PETZRENE</v>
          </cell>
          <cell r="B517">
            <v>137</v>
          </cell>
          <cell r="C517" t="str">
            <v>Petz Rene</v>
          </cell>
        </row>
        <row r="518">
          <cell r="A518" t="str">
            <v>PFAFFJOSE</v>
          </cell>
          <cell r="B518">
            <v>259</v>
          </cell>
          <cell r="C518" t="str">
            <v>Pfaffenberger Josef</v>
          </cell>
        </row>
        <row r="519">
          <cell r="A519" t="str">
            <v>PFAFFJÜRG</v>
          </cell>
          <cell r="B519">
            <v>260</v>
          </cell>
          <cell r="C519" t="str">
            <v>Pfaffenberger Jürgen</v>
          </cell>
        </row>
        <row r="520">
          <cell r="A520" t="str">
            <v>PFAFFMARI</v>
          </cell>
          <cell r="B520">
            <v>716</v>
          </cell>
          <cell r="C520" t="str">
            <v>Pfaffenberger Mario</v>
          </cell>
        </row>
        <row r="521">
          <cell r="A521" t="str">
            <v>PFAFFMART</v>
          </cell>
          <cell r="B521">
            <v>244</v>
          </cell>
          <cell r="C521" t="str">
            <v>Pfaffenberger Martin</v>
          </cell>
        </row>
        <row r="522">
          <cell r="A522" t="str">
            <v>PFEIFFRIE</v>
          </cell>
          <cell r="B522">
            <v>158</v>
          </cell>
          <cell r="C522" t="str">
            <v>Pfeiffer Friederike, Mag.</v>
          </cell>
        </row>
        <row r="523">
          <cell r="A523" t="str">
            <v>PFEIFLEOP</v>
          </cell>
          <cell r="B523">
            <v>507</v>
          </cell>
          <cell r="C523" t="str">
            <v>Pfeifer Leopold</v>
          </cell>
        </row>
        <row r="524">
          <cell r="A524" t="str">
            <v>PFEIFREIN</v>
          </cell>
          <cell r="B524">
            <v>339</v>
          </cell>
          <cell r="C524" t="str">
            <v>Pfeifer Reinold</v>
          </cell>
        </row>
        <row r="525">
          <cell r="A525" t="str">
            <v>PFISTMART</v>
          </cell>
          <cell r="B525">
            <v>138</v>
          </cell>
          <cell r="C525" t="str">
            <v>Pfister Martin</v>
          </cell>
        </row>
        <row r="526">
          <cell r="A526" t="str">
            <v>PICHLDOMI</v>
          </cell>
          <cell r="B526">
            <v>718</v>
          </cell>
          <cell r="C526" t="str">
            <v>Pichler Dominic</v>
          </cell>
        </row>
        <row r="527">
          <cell r="A527" t="str">
            <v>PICHLMARI</v>
          </cell>
          <cell r="B527">
            <v>245</v>
          </cell>
          <cell r="C527" t="str">
            <v>Pichler Mario</v>
          </cell>
        </row>
        <row r="528">
          <cell r="A528" t="str">
            <v>PICHLPATR</v>
          </cell>
          <cell r="B528">
            <v>710</v>
          </cell>
          <cell r="C528" t="str">
            <v>Pichler Patrick</v>
          </cell>
        </row>
        <row r="529">
          <cell r="A529" t="str">
            <v>PIKOLJÜRG</v>
          </cell>
          <cell r="B529">
            <v>76</v>
          </cell>
          <cell r="C529" t="str">
            <v>Pikola Jürgen</v>
          </cell>
        </row>
        <row r="530">
          <cell r="A530" t="str">
            <v>PIRCHNADI</v>
          </cell>
          <cell r="B530">
            <v>814</v>
          </cell>
          <cell r="C530" t="str">
            <v>Pircher Nadine</v>
          </cell>
        </row>
        <row r="531">
          <cell r="A531" t="str">
            <v>PISCHDANI</v>
          </cell>
          <cell r="B531">
            <v>520</v>
          </cell>
          <cell r="C531" t="str">
            <v>Pischl Daniel</v>
          </cell>
        </row>
        <row r="532">
          <cell r="A532" t="str">
            <v>PLAMBPETE</v>
          </cell>
          <cell r="B532">
            <v>536</v>
          </cell>
          <cell r="C532" t="str">
            <v>Plamberger Peter</v>
          </cell>
        </row>
        <row r="533">
          <cell r="A533" t="str">
            <v>PLANKALEX</v>
          </cell>
          <cell r="B533">
            <v>330</v>
          </cell>
          <cell r="C533" t="str">
            <v>Plank Alexander</v>
          </cell>
        </row>
        <row r="534">
          <cell r="A534" t="str">
            <v>PLANKDANI</v>
          </cell>
          <cell r="B534">
            <v>331</v>
          </cell>
          <cell r="C534" t="str">
            <v>Plank Daniel</v>
          </cell>
        </row>
        <row r="535">
          <cell r="A535" t="str">
            <v>PLANKTANJ</v>
          </cell>
          <cell r="B535">
            <v>488</v>
          </cell>
          <cell r="C535" t="str">
            <v>Plank Tanja</v>
          </cell>
        </row>
        <row r="536">
          <cell r="A536" t="str">
            <v>PLASWANDR</v>
          </cell>
          <cell r="B536">
            <v>565</v>
          </cell>
          <cell r="C536" t="str">
            <v>Plas-Weinstock Andreas</v>
          </cell>
        </row>
        <row r="537">
          <cell r="A537" t="str">
            <v>PLEßNGÜNT</v>
          </cell>
          <cell r="B537">
            <v>526</v>
          </cell>
          <cell r="C537" t="str">
            <v>Pleßnitzer Günter</v>
          </cell>
        </row>
        <row r="538">
          <cell r="A538" t="str">
            <v>PLOSKERHA</v>
          </cell>
          <cell r="B538">
            <v>297</v>
          </cell>
          <cell r="C538" t="str">
            <v>Plosky Erhard</v>
          </cell>
        </row>
        <row r="539">
          <cell r="A539" t="str">
            <v>POCAKMARK</v>
          </cell>
          <cell r="B539">
            <v>384</v>
          </cell>
          <cell r="C539" t="str">
            <v>Pocak Mark</v>
          </cell>
        </row>
        <row r="540">
          <cell r="A540" t="str">
            <v>PÖCHESTEF</v>
          </cell>
          <cell r="B540">
            <v>734</v>
          </cell>
          <cell r="C540" t="str">
            <v>Pöcher Stefan</v>
          </cell>
        </row>
        <row r="541">
          <cell r="A541" t="str">
            <v>POCZAVAJK</v>
          </cell>
          <cell r="B541">
            <v>222</v>
          </cell>
          <cell r="C541" t="str">
            <v>Pocza Vajk</v>
          </cell>
        </row>
        <row r="542">
          <cell r="A542" t="str">
            <v>PÖGLADOL</v>
          </cell>
          <cell r="B542">
            <v>246</v>
          </cell>
          <cell r="C542" t="str">
            <v>Pögl Adolf</v>
          </cell>
        </row>
        <row r="543">
          <cell r="A543" t="str">
            <v>POKUSMICH</v>
          </cell>
          <cell r="B543">
            <v>111</v>
          </cell>
          <cell r="C543" t="str">
            <v>Pokusa Michal</v>
          </cell>
        </row>
        <row r="544">
          <cell r="A544" t="str">
            <v>POMBEJOHA</v>
          </cell>
          <cell r="B544">
            <v>32</v>
          </cell>
          <cell r="C544" t="str">
            <v>Pomberg Johann</v>
          </cell>
        </row>
        <row r="545">
          <cell r="A545" t="str">
            <v>PORTESTEF</v>
          </cell>
          <cell r="B545">
            <v>117</v>
          </cell>
          <cell r="C545" t="str">
            <v>Porteder Stefan-Paul</v>
          </cell>
        </row>
        <row r="546">
          <cell r="A546" t="str">
            <v>POSCHDANI</v>
          </cell>
          <cell r="B546">
            <v>332</v>
          </cell>
          <cell r="C546" t="str">
            <v>Posch Daniel</v>
          </cell>
        </row>
        <row r="547">
          <cell r="A547" t="str">
            <v>PÖTSCFRAN</v>
          </cell>
          <cell r="B547">
            <v>569</v>
          </cell>
          <cell r="C547" t="str">
            <v>Pötsch Franz</v>
          </cell>
        </row>
        <row r="548">
          <cell r="A548" t="str">
            <v>PÖTSCMARK</v>
          </cell>
          <cell r="B548">
            <v>355</v>
          </cell>
          <cell r="C548" t="str">
            <v>Pötschner Markus</v>
          </cell>
        </row>
        <row r="549">
          <cell r="A549" t="str">
            <v>PÖTTIMARC</v>
          </cell>
          <cell r="B549">
            <v>648</v>
          </cell>
          <cell r="C549" t="str">
            <v>Pöttinger Marcel</v>
          </cell>
        </row>
        <row r="550">
          <cell r="A550" t="str">
            <v>PÖTTIMARI</v>
          </cell>
          <cell r="B550">
            <v>649</v>
          </cell>
          <cell r="C550" t="str">
            <v>Pöttinger Mario</v>
          </cell>
        </row>
        <row r="551">
          <cell r="A551" t="str">
            <v>POUCHMAXI</v>
          </cell>
          <cell r="B551">
            <v>9</v>
          </cell>
          <cell r="C551" t="str">
            <v>Poucherk Maximilian</v>
          </cell>
        </row>
        <row r="552">
          <cell r="A552" t="str">
            <v>PRASSWOLF</v>
          </cell>
          <cell r="B552">
            <v>281</v>
          </cell>
          <cell r="C552" t="str">
            <v>Prasser Wolfgang</v>
          </cell>
        </row>
        <row r="553">
          <cell r="A553" t="str">
            <v>PRUCHLENA</v>
          </cell>
          <cell r="B553">
            <v>779</v>
          </cell>
          <cell r="C553" t="str">
            <v>Prucher Lena, MMag.</v>
          </cell>
        </row>
        <row r="554">
          <cell r="A554" t="str">
            <v>PUGLMARK</v>
          </cell>
          <cell r="B554">
            <v>84</v>
          </cell>
          <cell r="C554" t="str">
            <v>Pugl Markus</v>
          </cell>
        </row>
        <row r="555">
          <cell r="A555" t="str">
            <v>PUHMMELA</v>
          </cell>
          <cell r="B555">
            <v>159</v>
          </cell>
          <cell r="C555" t="str">
            <v>Puhm Melanie</v>
          </cell>
        </row>
        <row r="556">
          <cell r="A556" t="str">
            <v>PULSIGERH</v>
          </cell>
          <cell r="B556">
            <v>282</v>
          </cell>
          <cell r="C556" t="str">
            <v>Pulsinger Gerhard</v>
          </cell>
        </row>
        <row r="557">
          <cell r="A557" t="str">
            <v>PUTTISTEF</v>
          </cell>
          <cell r="B557">
            <v>267</v>
          </cell>
          <cell r="C557" t="str">
            <v>Puttinger Stefan</v>
          </cell>
        </row>
        <row r="558">
          <cell r="A558" t="str">
            <v>RABENTHOM</v>
          </cell>
          <cell r="B558">
            <v>751</v>
          </cell>
          <cell r="C558" t="str">
            <v>Rabenhaupt Thomas</v>
          </cell>
        </row>
        <row r="559">
          <cell r="A559" t="str">
            <v>RACERNE</v>
          </cell>
          <cell r="B559">
            <v>10</v>
          </cell>
          <cell r="C559" t="str">
            <v>Rac Erne</v>
          </cell>
        </row>
        <row r="560">
          <cell r="A560" t="str">
            <v>RADLHSOPH</v>
          </cell>
          <cell r="B560">
            <v>704</v>
          </cell>
          <cell r="C560" t="str">
            <v>Radlherr Sophie</v>
          </cell>
        </row>
        <row r="561">
          <cell r="A561" t="str">
            <v>RASCHJÜRG</v>
          </cell>
          <cell r="B561">
            <v>118</v>
          </cell>
          <cell r="C561" t="str">
            <v>Rasch Jürgen</v>
          </cell>
        </row>
        <row r="562">
          <cell r="A562" t="str">
            <v>RAUSCANDR</v>
          </cell>
          <cell r="B562">
            <v>194</v>
          </cell>
          <cell r="C562" t="str">
            <v>Rauscher Andreas</v>
          </cell>
        </row>
        <row r="563">
          <cell r="A563" t="str">
            <v>RECHETHOM</v>
          </cell>
          <cell r="B563">
            <v>160</v>
          </cell>
          <cell r="C563" t="str">
            <v>Rechenmacher Thomas</v>
          </cell>
        </row>
        <row r="564">
          <cell r="A564" t="str">
            <v>REDLMARK</v>
          </cell>
          <cell r="B564">
            <v>737</v>
          </cell>
          <cell r="C564" t="str">
            <v>Redl Markus</v>
          </cell>
        </row>
        <row r="565">
          <cell r="A565" t="str">
            <v>REHNEPHIL</v>
          </cell>
          <cell r="B565">
            <v>223</v>
          </cell>
          <cell r="C565" t="str">
            <v>Rehner Philipp</v>
          </cell>
        </row>
        <row r="566">
          <cell r="A566" t="str">
            <v>REINTCHRI</v>
          </cell>
          <cell r="B566">
            <v>224</v>
          </cell>
          <cell r="C566" t="str">
            <v>Reinthaler Christoph</v>
          </cell>
        </row>
        <row r="567">
          <cell r="A567" t="str">
            <v>REISEFLOR</v>
          </cell>
          <cell r="B567">
            <v>225</v>
          </cell>
          <cell r="C567" t="str">
            <v>Reisecker Florian</v>
          </cell>
        </row>
        <row r="568">
          <cell r="A568" t="str">
            <v>REITEBAST</v>
          </cell>
          <cell r="B568">
            <v>756</v>
          </cell>
          <cell r="C568" t="str">
            <v>Reiter Bastian</v>
          </cell>
        </row>
        <row r="569">
          <cell r="A569" t="str">
            <v>REITELEON</v>
          </cell>
          <cell r="B569">
            <v>757</v>
          </cell>
          <cell r="C569" t="str">
            <v>Reiter Leon</v>
          </cell>
        </row>
        <row r="570">
          <cell r="A570" t="str">
            <v>REITHANDR</v>
          </cell>
          <cell r="B570">
            <v>199</v>
          </cell>
          <cell r="C570" t="str">
            <v>Reithner Andrea</v>
          </cell>
        </row>
        <row r="571">
          <cell r="A571" t="str">
            <v>REITIAMON</v>
          </cell>
          <cell r="B571">
            <v>484</v>
          </cell>
          <cell r="C571" t="str">
            <v>Reitinger Amon-Thomas</v>
          </cell>
        </row>
        <row r="572">
          <cell r="A572" t="str">
            <v>RESCHHARA</v>
          </cell>
          <cell r="B572">
            <v>567</v>
          </cell>
          <cell r="C572" t="str">
            <v>Resch Harald</v>
          </cell>
        </row>
        <row r="573">
          <cell r="A573" t="str">
            <v>RESCHHELM</v>
          </cell>
          <cell r="B573">
            <v>99</v>
          </cell>
          <cell r="C573" t="str">
            <v>Resch Helmut</v>
          </cell>
        </row>
        <row r="574">
          <cell r="A574" t="str">
            <v>RIEDLBERM</v>
          </cell>
          <cell r="B574">
            <v>717</v>
          </cell>
          <cell r="C574" t="str">
            <v>Riedl Bernhard Markus</v>
          </cell>
        </row>
        <row r="575">
          <cell r="A575" t="str">
            <v>RIEDLBERN</v>
          </cell>
          <cell r="B575">
            <v>340</v>
          </cell>
          <cell r="C575" t="str">
            <v>Riedl Bernhard</v>
          </cell>
        </row>
        <row r="576">
          <cell r="A576" t="str">
            <v>RIEDLSIEJ</v>
          </cell>
          <cell r="B576">
            <v>65</v>
          </cell>
          <cell r="C576" t="str">
            <v>Riedler Siegfried jun.</v>
          </cell>
        </row>
        <row r="577">
          <cell r="A577" t="str">
            <v>RIEDLSIES</v>
          </cell>
          <cell r="B577">
            <v>64</v>
          </cell>
          <cell r="C577" t="str">
            <v>Riedler Siegfried</v>
          </cell>
        </row>
        <row r="578">
          <cell r="A578" t="str">
            <v>RIEDMLUCI</v>
          </cell>
          <cell r="B578">
            <v>778</v>
          </cell>
          <cell r="C578" t="str">
            <v>Riedmann Lucia</v>
          </cell>
        </row>
        <row r="579">
          <cell r="A579" t="str">
            <v>RIEGEJOSE</v>
          </cell>
          <cell r="B579">
            <v>119</v>
          </cell>
          <cell r="C579" t="str">
            <v>Rieger Josef</v>
          </cell>
        </row>
        <row r="580">
          <cell r="A580" t="str">
            <v>RIESEDANI</v>
          </cell>
          <cell r="B580">
            <v>743</v>
          </cell>
          <cell r="C580" t="str">
            <v>Riesenhuber Daniel</v>
          </cell>
        </row>
        <row r="581">
          <cell r="A581" t="str">
            <v>RINGEROMA</v>
          </cell>
          <cell r="B581">
            <v>660</v>
          </cell>
          <cell r="C581" t="str">
            <v>Ringel Roman</v>
          </cell>
        </row>
        <row r="582">
          <cell r="A582" t="str">
            <v>RITTEGEOR</v>
          </cell>
          <cell r="B582">
            <v>25</v>
          </cell>
          <cell r="C582" t="str">
            <v>Ritter Georg</v>
          </cell>
        </row>
        <row r="583">
          <cell r="A583" t="str">
            <v>RITZEARMI</v>
          </cell>
          <cell r="B583">
            <v>622</v>
          </cell>
          <cell r="C583" t="str">
            <v>Ritzer Armin</v>
          </cell>
        </row>
        <row r="584">
          <cell r="A584" t="str">
            <v>RITZEKLEM</v>
          </cell>
          <cell r="B584">
            <v>309</v>
          </cell>
          <cell r="C584" t="str">
            <v>Ritzer Klemens</v>
          </cell>
        </row>
        <row r="585">
          <cell r="A585" t="str">
            <v>RODEWGERD</v>
          </cell>
          <cell r="B585">
            <v>791</v>
          </cell>
          <cell r="C585" t="str">
            <v>Rodewald Gerda</v>
          </cell>
        </row>
        <row r="586">
          <cell r="A586" t="str">
            <v>ROGYROBE</v>
          </cell>
          <cell r="B586">
            <v>785</v>
          </cell>
          <cell r="C586" t="str">
            <v>Rogy Roberta</v>
          </cell>
        </row>
        <row r="587">
          <cell r="A587" t="str">
            <v>ROSENJOHA</v>
          </cell>
          <cell r="B587">
            <v>87</v>
          </cell>
          <cell r="C587" t="str">
            <v>Rosenkranz Johann</v>
          </cell>
        </row>
        <row r="588">
          <cell r="A588" t="str">
            <v>ROTHEJOSE</v>
          </cell>
          <cell r="B588">
            <v>120</v>
          </cell>
          <cell r="C588" t="str">
            <v>Rothensteiner Josef</v>
          </cell>
        </row>
        <row r="589">
          <cell r="A589" t="str">
            <v>ROTTNGÜNT</v>
          </cell>
          <cell r="B589">
            <v>247</v>
          </cell>
          <cell r="C589" t="str">
            <v>Rottner Günter</v>
          </cell>
        </row>
        <row r="590">
          <cell r="A590" t="str">
            <v>ROTTNMICH</v>
          </cell>
          <cell r="B590">
            <v>248</v>
          </cell>
          <cell r="C590" t="str">
            <v>Rottner Michael</v>
          </cell>
        </row>
        <row r="591">
          <cell r="A591" t="str">
            <v>RUETZANDR</v>
          </cell>
          <cell r="B591">
            <v>500</v>
          </cell>
          <cell r="C591" t="str">
            <v>Ruetz Andreas</v>
          </cell>
        </row>
        <row r="592">
          <cell r="A592" t="str">
            <v>RUFFGEOR</v>
          </cell>
          <cell r="B592">
            <v>261</v>
          </cell>
          <cell r="C592" t="str">
            <v>Ruff Georg</v>
          </cell>
        </row>
        <row r="593">
          <cell r="A593" t="str">
            <v>RUMSARUDO</v>
          </cell>
          <cell r="B593">
            <v>33</v>
          </cell>
          <cell r="C593" t="str">
            <v>Rumsauer Rudolf</v>
          </cell>
        </row>
        <row r="594">
          <cell r="A594" t="str">
            <v>SAINICHRI</v>
          </cell>
          <cell r="B594">
            <v>695</v>
          </cell>
          <cell r="C594" t="str">
            <v>Sainitzer Christoph</v>
          </cell>
        </row>
        <row r="595">
          <cell r="A595" t="str">
            <v>SAMMEMARK</v>
          </cell>
          <cell r="B595">
            <v>310</v>
          </cell>
          <cell r="C595" t="str">
            <v>Sammer Markus</v>
          </cell>
        </row>
        <row r="596">
          <cell r="A596" t="str">
            <v>SAMMETHOM</v>
          </cell>
          <cell r="B596">
            <v>311</v>
          </cell>
          <cell r="C596" t="str">
            <v>Sammer Thomas</v>
          </cell>
        </row>
        <row r="597">
          <cell r="A597" t="str">
            <v>SAPPEJOSE</v>
          </cell>
          <cell r="B597">
            <v>88</v>
          </cell>
          <cell r="C597" t="str">
            <v>Sapper Josef</v>
          </cell>
        </row>
        <row r="598">
          <cell r="A598" t="str">
            <v>SARKAZOLT</v>
          </cell>
          <cell r="B598">
            <v>416</v>
          </cell>
          <cell r="C598" t="str">
            <v>Sarkany Zoltan</v>
          </cell>
        </row>
        <row r="599">
          <cell r="A599" t="str">
            <v>SARKÖSTEF</v>
          </cell>
          <cell r="B599">
            <v>613</v>
          </cell>
          <cell r="C599" t="str">
            <v>Sarközi Stefanie</v>
          </cell>
        </row>
        <row r="600">
          <cell r="A600" t="str">
            <v>SAUERTHOM</v>
          </cell>
          <cell r="B600">
            <v>226</v>
          </cell>
          <cell r="C600" t="str">
            <v>Sauerlachner Thomas</v>
          </cell>
        </row>
        <row r="601">
          <cell r="A601" t="str">
            <v>SAVONMARK</v>
          </cell>
          <cell r="B601">
            <v>34</v>
          </cell>
          <cell r="C601" t="str">
            <v>Savonith Markus</v>
          </cell>
        </row>
        <row r="602">
          <cell r="A602" t="str">
            <v>SAVONWOLF</v>
          </cell>
          <cell r="B602">
            <v>35</v>
          </cell>
          <cell r="C602" t="str">
            <v>Savonith Wolfgang</v>
          </cell>
        </row>
        <row r="603">
          <cell r="A603" t="str">
            <v>SCHADLUDW</v>
          </cell>
          <cell r="B603">
            <v>656</v>
          </cell>
          <cell r="C603" t="str">
            <v>Schadler Ludwig</v>
          </cell>
        </row>
        <row r="604">
          <cell r="A604" t="str">
            <v>SCHADTAMA</v>
          </cell>
          <cell r="B604">
            <v>661</v>
          </cell>
          <cell r="C604" t="str">
            <v>Schadler Tamara</v>
          </cell>
        </row>
        <row r="605">
          <cell r="A605" t="str">
            <v>SCHÄFLUKA</v>
          </cell>
          <cell r="B605">
            <v>742</v>
          </cell>
          <cell r="C605" t="str">
            <v>Schäffer Lukas</v>
          </cell>
        </row>
        <row r="606">
          <cell r="A606" t="str">
            <v>SCHAFWILL</v>
          </cell>
          <cell r="B606">
            <v>100</v>
          </cell>
          <cell r="C606" t="str">
            <v>Schaferl Willibald, AR</v>
          </cell>
        </row>
        <row r="607">
          <cell r="A607" t="str">
            <v>SCHAIIBRA</v>
          </cell>
          <cell r="B607">
            <v>385</v>
          </cell>
          <cell r="C607" t="str">
            <v>Schaipow Ibragim</v>
          </cell>
        </row>
        <row r="608">
          <cell r="A608" t="str">
            <v>SCHARCHRI</v>
          </cell>
          <cell r="B608">
            <v>320</v>
          </cell>
          <cell r="C608" t="str">
            <v>Scharf Christian</v>
          </cell>
        </row>
        <row r="609">
          <cell r="A609" t="str">
            <v>SCHARHEIN</v>
          </cell>
          <cell r="B609">
            <v>370</v>
          </cell>
          <cell r="C609" t="str">
            <v>Schar Heinz</v>
          </cell>
        </row>
        <row r="610">
          <cell r="A610" t="str">
            <v>SCHARLUKA</v>
          </cell>
          <cell r="B610">
            <v>501</v>
          </cell>
          <cell r="C610" t="str">
            <v>Scharf Lukas</v>
          </cell>
        </row>
        <row r="611">
          <cell r="A611" t="str">
            <v>SCHARSIEG</v>
          </cell>
          <cell r="B611">
            <v>519</v>
          </cell>
          <cell r="C611" t="str">
            <v>Scharf Sieglinde</v>
          </cell>
        </row>
        <row r="612">
          <cell r="A612" t="str">
            <v>SCHARSTEF</v>
          </cell>
          <cell r="B612">
            <v>321</v>
          </cell>
          <cell r="C612" t="str">
            <v>Scharf Stefanie</v>
          </cell>
        </row>
        <row r="613">
          <cell r="A613" t="str">
            <v>SCHAUJOSE</v>
          </cell>
          <cell r="B613">
            <v>371</v>
          </cell>
          <cell r="C613" t="str">
            <v>Schaumann Josef</v>
          </cell>
        </row>
        <row r="614">
          <cell r="A614" t="str">
            <v>SCHEBALEX</v>
          </cell>
          <cell r="B614">
            <v>139</v>
          </cell>
          <cell r="C614" t="str">
            <v>Schebesta Alexander</v>
          </cell>
        </row>
        <row r="615">
          <cell r="A615" t="str">
            <v>SCHEBDANI</v>
          </cell>
          <cell r="B615">
            <v>140</v>
          </cell>
          <cell r="C615" t="str">
            <v>Schebesta Daniela</v>
          </cell>
        </row>
        <row r="616">
          <cell r="A616" t="str">
            <v>SCHEBLUCA</v>
          </cell>
          <cell r="B616">
            <v>461</v>
          </cell>
          <cell r="C616" t="str">
            <v>Schebesta Lucas</v>
          </cell>
        </row>
        <row r="617">
          <cell r="A617" t="str">
            <v>SCHENCELI</v>
          </cell>
          <cell r="B617">
            <v>774</v>
          </cell>
          <cell r="C617" t="str">
            <v>SCHENK Celine</v>
          </cell>
        </row>
        <row r="618">
          <cell r="A618" t="str">
            <v>SCHENNICO</v>
          </cell>
          <cell r="B618">
            <v>509</v>
          </cell>
          <cell r="C618" t="str">
            <v>Schenk Nicole</v>
          </cell>
        </row>
        <row r="619">
          <cell r="A619" t="str">
            <v>SCHERDANI</v>
          </cell>
          <cell r="B619">
            <v>462</v>
          </cell>
          <cell r="C619" t="str">
            <v>Scherz Daniel</v>
          </cell>
        </row>
        <row r="620">
          <cell r="A620" t="str">
            <v>SCHERHARA</v>
          </cell>
          <cell r="B620">
            <v>262</v>
          </cell>
          <cell r="C620" t="str">
            <v>Scherleithner Harald</v>
          </cell>
        </row>
        <row r="621">
          <cell r="A621" t="str">
            <v>SCHEUMELA</v>
          </cell>
          <cell r="B621">
            <v>463</v>
          </cell>
          <cell r="C621" t="str">
            <v>Scheuer Melanie</v>
          </cell>
        </row>
        <row r="622">
          <cell r="A622" t="str">
            <v>SCHIMMARC</v>
          </cell>
          <cell r="B622">
            <v>357</v>
          </cell>
          <cell r="C622" t="str">
            <v>Schimek Marcel</v>
          </cell>
        </row>
        <row r="623">
          <cell r="A623" t="str">
            <v>SCHINFLOR</v>
          </cell>
          <cell r="B623">
            <v>615</v>
          </cell>
          <cell r="C623" t="str">
            <v>Schindler Florian</v>
          </cell>
        </row>
        <row r="624">
          <cell r="A624" t="str">
            <v>SCHINHELM</v>
          </cell>
          <cell r="B624">
            <v>36</v>
          </cell>
          <cell r="C624" t="str">
            <v>Schindler Helmut</v>
          </cell>
        </row>
        <row r="625">
          <cell r="A625" t="str">
            <v>SCHINROMA</v>
          </cell>
          <cell r="B625">
            <v>363</v>
          </cell>
          <cell r="C625" t="str">
            <v>Schinhan Roman</v>
          </cell>
        </row>
        <row r="626">
          <cell r="A626" t="str">
            <v>SCHIPHANS</v>
          </cell>
          <cell r="B626">
            <v>11</v>
          </cell>
          <cell r="C626" t="str">
            <v>Schipany Hans</v>
          </cell>
        </row>
        <row r="627">
          <cell r="A627" t="str">
            <v>SCHISMATT</v>
          </cell>
          <cell r="B627">
            <v>514</v>
          </cell>
          <cell r="C627" t="str">
            <v>Schißler Matthias</v>
          </cell>
        </row>
        <row r="628">
          <cell r="A628" t="str">
            <v>SCHLEMARK</v>
          </cell>
          <cell r="B628">
            <v>101</v>
          </cell>
          <cell r="C628" t="str">
            <v>Schlechta Markus</v>
          </cell>
        </row>
        <row r="629">
          <cell r="A629" t="str">
            <v>SCHMAMARC</v>
          </cell>
          <cell r="B629">
            <v>543</v>
          </cell>
          <cell r="C629" t="str">
            <v>Schmalzl Marcel</v>
          </cell>
        </row>
        <row r="630">
          <cell r="A630" t="str">
            <v>SCHMIDANI</v>
          </cell>
          <cell r="B630">
            <v>249</v>
          </cell>
          <cell r="C630" t="str">
            <v>Schmid Daniel</v>
          </cell>
        </row>
        <row r="631">
          <cell r="A631" t="str">
            <v>SCHMIKLAU</v>
          </cell>
          <cell r="B631">
            <v>12</v>
          </cell>
          <cell r="C631" t="str">
            <v>Schmitz Klaus-Dieter</v>
          </cell>
        </row>
        <row r="632">
          <cell r="A632" t="str">
            <v>SCHMIMORI</v>
          </cell>
          <cell r="B632">
            <v>619</v>
          </cell>
          <cell r="C632" t="str">
            <v>Schmid Moritz</v>
          </cell>
        </row>
        <row r="633">
          <cell r="A633" t="str">
            <v>SCHMITHOM</v>
          </cell>
          <cell r="B633">
            <v>749</v>
          </cell>
          <cell r="C633" t="str">
            <v>Schmidinger Thomas</v>
          </cell>
        </row>
        <row r="634">
          <cell r="A634" t="str">
            <v>SCHNAINGE</v>
          </cell>
          <cell r="B634">
            <v>732</v>
          </cell>
          <cell r="C634" t="str">
            <v>Schnabl Ingeborg, Mag.</v>
          </cell>
        </row>
        <row r="635">
          <cell r="A635" t="str">
            <v>SCHNALISA</v>
          </cell>
          <cell r="B635">
            <v>301</v>
          </cell>
          <cell r="C635" t="str">
            <v>Schnabl Lisa</v>
          </cell>
        </row>
        <row r="636">
          <cell r="A636" t="str">
            <v>SCHNAPETE</v>
          </cell>
          <cell r="B636">
            <v>531</v>
          </cell>
          <cell r="C636" t="str">
            <v>Schnabl Peter</v>
          </cell>
        </row>
        <row r="637">
          <cell r="A637" t="str">
            <v>SCHNEBERN</v>
          </cell>
          <cell r="B637">
            <v>341</v>
          </cell>
          <cell r="C637" t="str">
            <v>Schneider Bernd</v>
          </cell>
        </row>
        <row r="638">
          <cell r="A638" t="str">
            <v>SCHNEMART</v>
          </cell>
          <cell r="B638">
            <v>333</v>
          </cell>
          <cell r="C638" t="str">
            <v>Schneider Martin</v>
          </cell>
        </row>
        <row r="639">
          <cell r="A639" t="str">
            <v>SCHNEWERN</v>
          </cell>
          <cell r="B639">
            <v>525</v>
          </cell>
          <cell r="C639" t="str">
            <v>Schneider Werner</v>
          </cell>
        </row>
        <row r="640">
          <cell r="A640" t="str">
            <v>SCHOBANDR</v>
          </cell>
          <cell r="B640">
            <v>659</v>
          </cell>
          <cell r="C640" t="str">
            <v>Schober Andreas</v>
          </cell>
        </row>
        <row r="641">
          <cell r="A641" t="str">
            <v>SCHÖBJOHA</v>
          </cell>
          <cell r="B641">
            <v>268</v>
          </cell>
          <cell r="C641" t="str">
            <v>Schöberl Johann</v>
          </cell>
        </row>
        <row r="642">
          <cell r="A642" t="str">
            <v>SCHRATOBI</v>
          </cell>
          <cell r="B642">
            <v>748</v>
          </cell>
          <cell r="C642" t="str">
            <v>Schrall Tobias</v>
          </cell>
        </row>
        <row r="643">
          <cell r="A643" t="str">
            <v>SCHUCGUID</v>
          </cell>
          <cell r="B643">
            <v>296</v>
          </cell>
          <cell r="C643" t="str">
            <v>Schuchter Guido</v>
          </cell>
        </row>
        <row r="644">
          <cell r="A644" t="str">
            <v>SCHUSDOMI</v>
          </cell>
          <cell r="B644">
            <v>141</v>
          </cell>
          <cell r="C644" t="str">
            <v>Schuster Dominik</v>
          </cell>
        </row>
        <row r="645">
          <cell r="A645" t="str">
            <v>SCHÜTCHRI</v>
          </cell>
          <cell r="B645">
            <v>85</v>
          </cell>
          <cell r="C645" t="str">
            <v>Schütz Christoph</v>
          </cell>
        </row>
        <row r="646">
          <cell r="A646" t="str">
            <v>SCHÜTMANF</v>
          </cell>
          <cell r="B646">
            <v>86</v>
          </cell>
          <cell r="C646" t="str">
            <v>Schütz Manfred</v>
          </cell>
        </row>
        <row r="647">
          <cell r="A647" t="str">
            <v>SCHWAERIC</v>
          </cell>
          <cell r="B647">
            <v>784</v>
          </cell>
          <cell r="C647" t="str">
            <v>Schwab Erich</v>
          </cell>
        </row>
        <row r="648">
          <cell r="A648" t="str">
            <v>SCHWAMAX</v>
          </cell>
          <cell r="B648">
            <v>112</v>
          </cell>
          <cell r="C648" t="str">
            <v>Schwarz Max</v>
          </cell>
        </row>
        <row r="649">
          <cell r="A649" t="str">
            <v>SCHWAPHIL</v>
          </cell>
          <cell r="B649">
            <v>464</v>
          </cell>
          <cell r="C649" t="str">
            <v>Schwaiger Philipp</v>
          </cell>
        </row>
        <row r="650">
          <cell r="A650" t="str">
            <v>SCHWEARMI</v>
          </cell>
          <cell r="B650">
            <v>741</v>
          </cell>
          <cell r="C650" t="str">
            <v>Schweinberger Armin</v>
          </cell>
        </row>
        <row r="651">
          <cell r="A651" t="str">
            <v>SCHWETHOM</v>
          </cell>
          <cell r="B651">
            <v>334</v>
          </cell>
          <cell r="C651" t="str">
            <v>Schweninger Thomas</v>
          </cell>
        </row>
        <row r="652">
          <cell r="A652" t="str">
            <v>SCHWRPHIL</v>
          </cell>
          <cell r="B652">
            <v>644</v>
          </cell>
          <cell r="C652" t="str">
            <v>Schwarzschachner Phillip</v>
          </cell>
        </row>
        <row r="653">
          <cell r="A653" t="str">
            <v>SECKAMARI</v>
          </cell>
          <cell r="B653">
            <v>467</v>
          </cell>
          <cell r="C653" t="str">
            <v>Secka Mario</v>
          </cell>
        </row>
        <row r="654">
          <cell r="A654" t="str">
            <v>SECKASTEF</v>
          </cell>
          <cell r="B654">
            <v>175</v>
          </cell>
          <cell r="C654" t="str">
            <v>Secka Stefan</v>
          </cell>
        </row>
        <row r="655">
          <cell r="A655" t="str">
            <v>SEDLACLAU</v>
          </cell>
          <cell r="B655">
            <v>66</v>
          </cell>
          <cell r="C655" t="str">
            <v>Sedlacek Claus, Mag.</v>
          </cell>
        </row>
        <row r="656">
          <cell r="A656" t="str">
            <v>SEIDLDOMI</v>
          </cell>
          <cell r="B656">
            <v>578</v>
          </cell>
          <cell r="C656" t="str">
            <v>Seidler Dominik</v>
          </cell>
        </row>
        <row r="657">
          <cell r="A657" t="str">
            <v>SEIDLERIC</v>
          </cell>
          <cell r="B657">
            <v>208</v>
          </cell>
          <cell r="C657" t="str">
            <v>Seidl Erich</v>
          </cell>
        </row>
        <row r="658">
          <cell r="A658" t="str">
            <v>SEIDLGERH</v>
          </cell>
          <cell r="B658">
            <v>227</v>
          </cell>
          <cell r="C658" t="str">
            <v>Seidl Gerhard</v>
          </cell>
        </row>
        <row r="659">
          <cell r="A659" t="str">
            <v>SEIFESIMO</v>
          </cell>
          <cell r="B659">
            <v>356</v>
          </cell>
          <cell r="C659" t="str">
            <v>Seifer Simon</v>
          </cell>
        </row>
        <row r="660">
          <cell r="A660" t="str">
            <v>SHENLEFE</v>
          </cell>
          <cell r="B660">
            <v>633</v>
          </cell>
          <cell r="C660" t="str">
            <v>Shen Lefei</v>
          </cell>
        </row>
        <row r="661">
          <cell r="A661" t="str">
            <v>SIEBEJAKO</v>
          </cell>
          <cell r="B661">
            <v>651</v>
          </cell>
          <cell r="C661" t="str">
            <v>Siebenhandel Jakob</v>
          </cell>
        </row>
        <row r="662">
          <cell r="A662" t="str">
            <v>SIEGLFRAN</v>
          </cell>
          <cell r="B662">
            <v>685</v>
          </cell>
          <cell r="C662" t="str">
            <v>Siegl Franz</v>
          </cell>
        </row>
        <row r="663">
          <cell r="A663" t="str">
            <v>SIMONARON</v>
          </cell>
          <cell r="B663">
            <v>412</v>
          </cell>
          <cell r="C663" t="str">
            <v>Simon Aron</v>
          </cell>
        </row>
        <row r="664">
          <cell r="A664" t="str">
            <v>SIMONBENC</v>
          </cell>
          <cell r="B664">
            <v>584</v>
          </cell>
          <cell r="C664" t="str">
            <v>Simon Bence</v>
          </cell>
        </row>
        <row r="665">
          <cell r="A665" t="str">
            <v>SITTESIMO</v>
          </cell>
          <cell r="B665">
            <v>468</v>
          </cell>
          <cell r="C665" t="str">
            <v>Sitter Simon</v>
          </cell>
        </row>
        <row r="666">
          <cell r="A666" t="str">
            <v>SLAWIANDR</v>
          </cell>
          <cell r="B666">
            <v>142</v>
          </cell>
          <cell r="C666" t="str">
            <v>Slawitz Andreas</v>
          </cell>
        </row>
        <row r="667">
          <cell r="A667" t="str">
            <v>SLAWIFERD</v>
          </cell>
          <cell r="B667">
            <v>143</v>
          </cell>
          <cell r="C667" t="str">
            <v>Slawitz Ferdinand</v>
          </cell>
        </row>
        <row r="668">
          <cell r="A668" t="str">
            <v>SLAWIMARK</v>
          </cell>
          <cell r="B668">
            <v>144</v>
          </cell>
          <cell r="C668" t="str">
            <v>Slawitz Markus</v>
          </cell>
        </row>
        <row r="669">
          <cell r="A669" t="str">
            <v>SOMMEHAN</v>
          </cell>
          <cell r="B669">
            <v>522</v>
          </cell>
          <cell r="C669" t="str">
            <v>Sommer Hannes</v>
          </cell>
        </row>
        <row r="670">
          <cell r="A670" t="str">
            <v>SOOKYGERG</v>
          </cell>
          <cell r="B670">
            <v>583</v>
          </cell>
          <cell r="C670" t="str">
            <v>Sooky Gergely</v>
          </cell>
        </row>
        <row r="671">
          <cell r="A671" t="str">
            <v>SPANDWALT</v>
          </cell>
          <cell r="B671">
            <v>372</v>
          </cell>
          <cell r="C671" t="str">
            <v>Spandl Walter</v>
          </cell>
        </row>
        <row r="672">
          <cell r="A672" t="str">
            <v>SPEISALBE</v>
          </cell>
          <cell r="B672">
            <v>551</v>
          </cell>
          <cell r="C672" t="str">
            <v>Speiser Albert</v>
          </cell>
        </row>
        <row r="673">
          <cell r="A673" t="str">
            <v>SPITZCHRI</v>
          </cell>
          <cell r="B673">
            <v>392</v>
          </cell>
          <cell r="C673" t="str">
            <v>Spitzenberger Christopher</v>
          </cell>
        </row>
        <row r="674">
          <cell r="A674" t="str">
            <v>SPITZERNS</v>
          </cell>
          <cell r="B674">
            <v>528</v>
          </cell>
          <cell r="C674" t="str">
            <v>Spitzauer Ernst</v>
          </cell>
        </row>
        <row r="675">
          <cell r="A675" t="str">
            <v>SPITZFRAN</v>
          </cell>
          <cell r="B675">
            <v>67</v>
          </cell>
          <cell r="C675" t="str">
            <v>Spitzbart Franz</v>
          </cell>
        </row>
        <row r="676">
          <cell r="A676" t="str">
            <v>SPOREJOSE</v>
          </cell>
          <cell r="B676">
            <v>624</v>
          </cell>
          <cell r="C676" t="str">
            <v>Sporer Josef</v>
          </cell>
        </row>
        <row r="677">
          <cell r="A677" t="str">
            <v>STANDJONA</v>
          </cell>
          <cell r="B677">
            <v>465</v>
          </cell>
          <cell r="C677" t="str">
            <v>Stando Jonathan</v>
          </cell>
        </row>
        <row r="678">
          <cell r="A678" t="str">
            <v>STANGHANN</v>
          </cell>
          <cell r="B678">
            <v>548</v>
          </cell>
          <cell r="C678" t="str">
            <v>Stangl Hannes</v>
          </cell>
        </row>
        <row r="679">
          <cell r="A679" t="str">
            <v>STEFAREIN</v>
          </cell>
          <cell r="B679">
            <v>121</v>
          </cell>
          <cell r="C679" t="str">
            <v>Stefan Reinhard</v>
          </cell>
        </row>
        <row r="680">
          <cell r="A680" t="str">
            <v>STEGEKLAU</v>
          </cell>
          <cell r="B680">
            <v>580</v>
          </cell>
          <cell r="C680" t="str">
            <v>Steger Klaus</v>
          </cell>
        </row>
        <row r="681">
          <cell r="A681" t="str">
            <v>STEINFELI</v>
          </cell>
          <cell r="B681">
            <v>593</v>
          </cell>
          <cell r="C681" t="str">
            <v>Steiner Felix</v>
          </cell>
        </row>
        <row r="682">
          <cell r="A682" t="str">
            <v>STEINFRAN</v>
          </cell>
          <cell r="B682">
            <v>490</v>
          </cell>
          <cell r="C682" t="str">
            <v>Stein Franziska</v>
          </cell>
        </row>
        <row r="683">
          <cell r="A683" t="str">
            <v>STEINFRIE</v>
          </cell>
          <cell r="B683">
            <v>13</v>
          </cell>
          <cell r="C683" t="str">
            <v>Steiner Friedrich</v>
          </cell>
        </row>
        <row r="684">
          <cell r="A684" t="str">
            <v>STEINHARA</v>
          </cell>
          <cell r="B684">
            <v>720</v>
          </cell>
          <cell r="C684" t="str">
            <v>Steiner Harald</v>
          </cell>
        </row>
        <row r="685">
          <cell r="A685" t="str">
            <v>STEINJAKO</v>
          </cell>
          <cell r="B685">
            <v>491</v>
          </cell>
          <cell r="C685" t="str">
            <v>Stein Jakob</v>
          </cell>
        </row>
        <row r="686">
          <cell r="A686" t="str">
            <v>STEINJOHA</v>
          </cell>
          <cell r="B686">
            <v>276</v>
          </cell>
          <cell r="C686" t="str">
            <v>Steinberger Johanna</v>
          </cell>
        </row>
        <row r="687">
          <cell r="A687" t="str">
            <v>STEINLUCA</v>
          </cell>
          <cell r="B687">
            <v>588</v>
          </cell>
          <cell r="C687" t="str">
            <v>Steiner Lucas</v>
          </cell>
        </row>
        <row r="688">
          <cell r="A688" t="str">
            <v>STEINMICH</v>
          </cell>
          <cell r="B688">
            <v>78</v>
          </cell>
          <cell r="C688" t="str">
            <v>Steinböck Michael</v>
          </cell>
        </row>
        <row r="689">
          <cell r="A689" t="str">
            <v>STEINPHIL</v>
          </cell>
          <cell r="B689">
            <v>469</v>
          </cell>
          <cell r="C689" t="str">
            <v>Steiner Philipp</v>
          </cell>
        </row>
        <row r="690">
          <cell r="A690" t="str">
            <v>STEINROMA</v>
          </cell>
          <cell r="B690">
            <v>561</v>
          </cell>
          <cell r="C690" t="str">
            <v>Steinbrecher Roman</v>
          </cell>
        </row>
        <row r="691">
          <cell r="A691" t="str">
            <v>STEINSONJ</v>
          </cell>
          <cell r="B691">
            <v>623</v>
          </cell>
          <cell r="C691" t="str">
            <v>Steinbrecher Sonja</v>
          </cell>
        </row>
        <row r="692">
          <cell r="A692" t="str">
            <v>STEINWERN</v>
          </cell>
          <cell r="B692">
            <v>302</v>
          </cell>
          <cell r="C692" t="str">
            <v>Steiner Werner</v>
          </cell>
        </row>
        <row r="693">
          <cell r="A693" t="str">
            <v>STEJSDOMI</v>
          </cell>
          <cell r="B693">
            <v>161</v>
          </cell>
          <cell r="C693" t="str">
            <v>Stejskal Dominik</v>
          </cell>
        </row>
        <row r="694">
          <cell r="A694" t="str">
            <v>STERNREIN</v>
          </cell>
          <cell r="B694">
            <v>55</v>
          </cell>
          <cell r="C694" t="str">
            <v>Sternitzky Reinhard</v>
          </cell>
        </row>
        <row r="695">
          <cell r="A695" t="str">
            <v>STIEGERWI</v>
          </cell>
          <cell r="B695">
            <v>658</v>
          </cell>
          <cell r="C695" t="str">
            <v>Stieg Erwin</v>
          </cell>
        </row>
        <row r="696">
          <cell r="A696" t="str">
            <v>STIEGSOPH</v>
          </cell>
          <cell r="B696">
            <v>815</v>
          </cell>
          <cell r="C696" t="str">
            <v>Stieg Sophia</v>
          </cell>
        </row>
        <row r="697">
          <cell r="A697" t="str">
            <v>STOCKELIS</v>
          </cell>
          <cell r="B697">
            <v>207</v>
          </cell>
          <cell r="C697" t="str">
            <v>Stockinger-Picker Elisabeth</v>
          </cell>
        </row>
        <row r="698">
          <cell r="A698" t="str">
            <v>STOCKLUKA</v>
          </cell>
          <cell r="B698">
            <v>209</v>
          </cell>
          <cell r="C698" t="str">
            <v>Stockinger Lukas</v>
          </cell>
        </row>
        <row r="699">
          <cell r="A699" t="str">
            <v>STOCKTHOM</v>
          </cell>
          <cell r="B699">
            <v>210</v>
          </cell>
          <cell r="C699" t="str">
            <v>Stockinger Thomas</v>
          </cell>
        </row>
        <row r="700">
          <cell r="A700" t="str">
            <v>STÖGEFRIT</v>
          </cell>
          <cell r="B700">
            <v>767</v>
          </cell>
          <cell r="C700" t="str">
            <v>STÖGERER Fritz</v>
          </cell>
        </row>
        <row r="701">
          <cell r="A701" t="str">
            <v>STOIFALOI</v>
          </cell>
          <cell r="B701">
            <v>393</v>
          </cell>
          <cell r="C701" t="str">
            <v>Stoifl Alois</v>
          </cell>
        </row>
        <row r="702">
          <cell r="A702" t="str">
            <v>STOLZPATR</v>
          </cell>
          <cell r="B702">
            <v>283</v>
          </cell>
          <cell r="C702" t="str">
            <v>Stolz Patrick</v>
          </cell>
        </row>
        <row r="703">
          <cell r="A703" t="str">
            <v>STRANSTEF</v>
          </cell>
          <cell r="B703">
            <v>517</v>
          </cell>
          <cell r="C703" t="str">
            <v>Strangl Stefan</v>
          </cell>
        </row>
        <row r="704">
          <cell r="A704" t="str">
            <v>STRASPIA</v>
          </cell>
          <cell r="B704">
            <v>211</v>
          </cell>
          <cell r="C704" t="str">
            <v>Strasser Pia</v>
          </cell>
        </row>
        <row r="705">
          <cell r="A705" t="str">
            <v>STRASSIMO</v>
          </cell>
          <cell r="B705">
            <v>212</v>
          </cell>
          <cell r="C705" t="str">
            <v>Strasser Simon</v>
          </cell>
        </row>
        <row r="706">
          <cell r="A706" t="str">
            <v>STROBAUGU</v>
          </cell>
          <cell r="B706">
            <v>312</v>
          </cell>
          <cell r="C706" t="str">
            <v>Strobl August</v>
          </cell>
        </row>
        <row r="707">
          <cell r="A707" t="str">
            <v>STROBJASM</v>
          </cell>
          <cell r="B707">
            <v>466</v>
          </cell>
          <cell r="C707" t="str">
            <v>Strobl Jasmin</v>
          </cell>
        </row>
        <row r="708">
          <cell r="A708" t="str">
            <v>STROBLUCA</v>
          </cell>
          <cell r="B708">
            <v>729</v>
          </cell>
          <cell r="C708" t="str">
            <v>Strobl Luca</v>
          </cell>
        </row>
        <row r="709">
          <cell r="A709" t="str">
            <v>STUDEANDR</v>
          </cell>
          <cell r="B709">
            <v>800</v>
          </cell>
          <cell r="C709" t="str">
            <v>Studeny Andreas</v>
          </cell>
        </row>
        <row r="710">
          <cell r="A710" t="str">
            <v>STUHLRAPH</v>
          </cell>
          <cell r="B710">
            <v>714</v>
          </cell>
          <cell r="C710" t="str">
            <v>Stuhlmeier Raphael</v>
          </cell>
        </row>
        <row r="711">
          <cell r="A711" t="str">
            <v>STUMMMARK</v>
          </cell>
          <cell r="B711">
            <v>470</v>
          </cell>
          <cell r="C711" t="str">
            <v>Stummerer Markus</v>
          </cell>
        </row>
        <row r="712">
          <cell r="A712" t="str">
            <v>STÜTZPATR</v>
          </cell>
          <cell r="B712">
            <v>186</v>
          </cell>
          <cell r="C712" t="str">
            <v>Stütz Patrick</v>
          </cell>
        </row>
        <row r="713">
          <cell r="A713" t="str">
            <v>SUCHAMARI</v>
          </cell>
          <cell r="B713">
            <v>14</v>
          </cell>
          <cell r="C713" t="str">
            <v>Suchard Mario</v>
          </cell>
        </row>
        <row r="714">
          <cell r="A714" t="str">
            <v>SUKOPLENA</v>
          </cell>
          <cell r="B714">
            <v>37</v>
          </cell>
          <cell r="C714" t="str">
            <v>Sukopp Lena</v>
          </cell>
        </row>
        <row r="715">
          <cell r="A715" t="str">
            <v>SUKOPRAPH</v>
          </cell>
          <cell r="B715">
            <v>38</v>
          </cell>
          <cell r="C715" t="str">
            <v>Sukopp Raphael</v>
          </cell>
        </row>
        <row r="716">
          <cell r="A716" t="str">
            <v>SULZEROMA</v>
          </cell>
          <cell r="B716">
            <v>122</v>
          </cell>
          <cell r="C716" t="str">
            <v>Sulzer Roman</v>
          </cell>
        </row>
        <row r="717">
          <cell r="A717" t="str">
            <v>SURINVIKT</v>
          </cell>
          <cell r="B717">
            <v>559</v>
          </cell>
          <cell r="C717" t="str">
            <v>Surin Viktor</v>
          </cell>
        </row>
        <row r="718">
          <cell r="A718" t="str">
            <v>SVOBOBIAN</v>
          </cell>
          <cell r="B718">
            <v>386</v>
          </cell>
          <cell r="C718" t="str">
            <v>Svoboda Bianca</v>
          </cell>
        </row>
        <row r="719">
          <cell r="A719" t="str">
            <v>SZABOSLIC</v>
          </cell>
          <cell r="B719">
            <v>413</v>
          </cell>
          <cell r="C719" t="str">
            <v>Szabo Sliczni Norbert</v>
          </cell>
        </row>
        <row r="720">
          <cell r="A720" t="str">
            <v>SZEGSBENC</v>
          </cell>
          <cell r="B720">
            <v>417</v>
          </cell>
          <cell r="C720" t="str">
            <v>Szegszardi Bence</v>
          </cell>
        </row>
        <row r="721">
          <cell r="A721" t="str">
            <v>SZILAJOZS</v>
          </cell>
          <cell r="B721">
            <v>404</v>
          </cell>
          <cell r="C721" t="str">
            <v>Szilagyi Jozsef</v>
          </cell>
        </row>
        <row r="722">
          <cell r="A722" t="str">
            <v>TACHARUSL</v>
          </cell>
          <cell r="B722">
            <v>405</v>
          </cell>
          <cell r="C722" t="str">
            <v>Tachaev Ruslan</v>
          </cell>
        </row>
        <row r="723">
          <cell r="A723" t="str">
            <v>TACHOHARA</v>
          </cell>
          <cell r="B723">
            <v>676</v>
          </cell>
          <cell r="C723" t="str">
            <v>Tacho Harald</v>
          </cell>
        </row>
        <row r="724">
          <cell r="A724" t="str">
            <v>TACHOHERB</v>
          </cell>
          <cell r="B724">
            <v>102</v>
          </cell>
          <cell r="C724" t="str">
            <v>Tacho Herbert</v>
          </cell>
        </row>
        <row r="725">
          <cell r="A725" t="str">
            <v>TAIRIJAKO</v>
          </cell>
          <cell r="B725">
            <v>529</v>
          </cell>
          <cell r="C725" t="str">
            <v>Tairi Jakob</v>
          </cell>
        </row>
        <row r="726">
          <cell r="A726" t="str">
            <v>TANASDARI</v>
          </cell>
          <cell r="B726">
            <v>15</v>
          </cell>
          <cell r="C726" t="str">
            <v>Tanase Darius-Daniel</v>
          </cell>
        </row>
        <row r="727">
          <cell r="A727" t="str">
            <v>TARANMART</v>
          </cell>
          <cell r="B727">
            <v>804</v>
          </cell>
          <cell r="C727" t="str">
            <v>Taranetz Martin</v>
          </cell>
        </row>
        <row r="728">
          <cell r="A728" t="str">
            <v>TAUSCHEIN</v>
          </cell>
          <cell r="B728">
            <v>123</v>
          </cell>
          <cell r="C728" t="str">
            <v>Tauschl Heinz</v>
          </cell>
        </row>
        <row r="729">
          <cell r="A729" t="str">
            <v>TEUSCALIC</v>
          </cell>
          <cell r="B729">
            <v>471</v>
          </cell>
          <cell r="C729" t="str">
            <v>Teuschl Alice</v>
          </cell>
        </row>
        <row r="730">
          <cell r="A730" t="str">
            <v>THEILKLAU</v>
          </cell>
          <cell r="B730">
            <v>387</v>
          </cell>
          <cell r="C730" t="str">
            <v>Theilinger Klaus</v>
          </cell>
        </row>
        <row r="731">
          <cell r="A731" t="str">
            <v>TICHYALEX</v>
          </cell>
          <cell r="B731">
            <v>162</v>
          </cell>
          <cell r="C731" t="str">
            <v>Tichy Alexandra</v>
          </cell>
        </row>
        <row r="732">
          <cell r="A732" t="str">
            <v>TISCHHANS</v>
          </cell>
          <cell r="B732">
            <v>394</v>
          </cell>
          <cell r="C732" t="str">
            <v>Tischner Hans Peter</v>
          </cell>
        </row>
        <row r="733">
          <cell r="A733" t="str">
            <v>TISCHMAXI</v>
          </cell>
          <cell r="B733">
            <v>761</v>
          </cell>
          <cell r="C733" t="str">
            <v>Tischler Maximilian</v>
          </cell>
        </row>
        <row r="734">
          <cell r="A734" t="str">
            <v>TOMEKSASK</v>
          </cell>
          <cell r="B734">
            <v>671</v>
          </cell>
          <cell r="C734" t="str">
            <v>Tomek Saskia</v>
          </cell>
        </row>
        <row r="735">
          <cell r="A735" t="str">
            <v>TÖRÖKPETE</v>
          </cell>
          <cell r="B735">
            <v>418</v>
          </cell>
          <cell r="C735" t="str">
            <v>Török Peter</v>
          </cell>
        </row>
        <row r="736">
          <cell r="A736" t="str">
            <v>TOTHBARN</v>
          </cell>
          <cell r="B736">
            <v>419</v>
          </cell>
          <cell r="C736" t="str">
            <v>Toth Barnabas</v>
          </cell>
        </row>
        <row r="737">
          <cell r="A737" t="str">
            <v>TOTHCHRI</v>
          </cell>
          <cell r="B737">
            <v>39</v>
          </cell>
          <cell r="C737" t="str">
            <v>Toth Christopher</v>
          </cell>
        </row>
        <row r="738">
          <cell r="A738" t="str">
            <v>TOTHSTEF</v>
          </cell>
          <cell r="B738">
            <v>672</v>
          </cell>
          <cell r="C738" t="str">
            <v>Toth Stefan</v>
          </cell>
        </row>
        <row r="739">
          <cell r="A739" t="str">
            <v>TREMEMIHA</v>
          </cell>
          <cell r="B739">
            <v>420</v>
          </cell>
          <cell r="C739" t="str">
            <v>Tremel Mihaly</v>
          </cell>
        </row>
        <row r="740">
          <cell r="A740" t="str">
            <v>TRIMMDANI</v>
          </cell>
          <cell r="B740">
            <v>508</v>
          </cell>
          <cell r="C740" t="str">
            <v>Trimmel Daniel</v>
          </cell>
        </row>
        <row r="741">
          <cell r="A741" t="str">
            <v>TRIPPDANI</v>
          </cell>
          <cell r="B741">
            <v>492</v>
          </cell>
          <cell r="C741" t="str">
            <v>Trippolt Daniel</v>
          </cell>
        </row>
        <row r="742">
          <cell r="A742" t="str">
            <v>TRNKAROLA</v>
          </cell>
          <cell r="B742">
            <v>16</v>
          </cell>
          <cell r="C742" t="str">
            <v>Trnka Roland</v>
          </cell>
        </row>
        <row r="743">
          <cell r="A743" t="str">
            <v>TROLLJÜRG</v>
          </cell>
          <cell r="B743">
            <v>177</v>
          </cell>
          <cell r="C743" t="str">
            <v>Troll Jürgen</v>
          </cell>
        </row>
        <row r="744">
          <cell r="A744" t="str">
            <v>TRONIDMIT</v>
          </cell>
          <cell r="B744">
            <v>284</v>
          </cell>
          <cell r="C744" t="str">
            <v>Troni Dmitri</v>
          </cell>
        </row>
        <row r="745">
          <cell r="A745" t="str">
            <v>TSCHIANDR</v>
          </cell>
          <cell r="B745">
            <v>575</v>
          </cell>
          <cell r="C745" t="str">
            <v>Tschinkel Andreas</v>
          </cell>
        </row>
        <row r="746">
          <cell r="A746" t="str">
            <v>TSCHIERNS</v>
          </cell>
          <cell r="B746">
            <v>803</v>
          </cell>
          <cell r="C746" t="str">
            <v>Tschinkel Ernst</v>
          </cell>
        </row>
        <row r="747">
          <cell r="A747" t="str">
            <v>TURCSPETE</v>
          </cell>
          <cell r="B747">
            <v>610</v>
          </cell>
          <cell r="C747" t="str">
            <v>Turcsányi Peter</v>
          </cell>
        </row>
        <row r="748">
          <cell r="A748" t="str">
            <v>TUROPATR</v>
          </cell>
          <cell r="B748">
            <v>124</v>
          </cell>
          <cell r="C748" t="str">
            <v>Turo Patrick</v>
          </cell>
        </row>
        <row r="749">
          <cell r="A749" t="str">
            <v>ULMCLEM</v>
          </cell>
          <cell r="B749">
            <v>26</v>
          </cell>
          <cell r="C749" t="str">
            <v>Ulm Clemens</v>
          </cell>
        </row>
        <row r="750">
          <cell r="A750" t="str">
            <v>ULMERANNE</v>
          </cell>
          <cell r="B750">
            <v>628</v>
          </cell>
          <cell r="C750" t="str">
            <v>Ulmer-Wolf Anneliese</v>
          </cell>
        </row>
        <row r="751">
          <cell r="A751" t="str">
            <v>ULMERTHOM</v>
          </cell>
          <cell r="B751">
            <v>342</v>
          </cell>
          <cell r="C751" t="str">
            <v>Ulmer Thomas</v>
          </cell>
        </row>
        <row r="752">
          <cell r="A752" t="str">
            <v>ULMERWOLF</v>
          </cell>
          <cell r="B752">
            <v>343</v>
          </cell>
          <cell r="C752" t="str">
            <v>Ulmer Wolfgang</v>
          </cell>
        </row>
        <row r="753">
          <cell r="A753" t="str">
            <v>UMAEVASLA</v>
          </cell>
          <cell r="B753">
            <v>663</v>
          </cell>
          <cell r="C753" t="str">
            <v>Umaev Aslambek</v>
          </cell>
        </row>
        <row r="754">
          <cell r="A754" t="str">
            <v>UNGERFRAN</v>
          </cell>
          <cell r="B754">
            <v>17</v>
          </cell>
          <cell r="C754" t="str">
            <v>Ungerhofer Franz</v>
          </cell>
        </row>
        <row r="755">
          <cell r="A755" t="str">
            <v>UNSINGABR</v>
          </cell>
          <cell r="B755">
            <v>335</v>
          </cell>
          <cell r="C755" t="str">
            <v>Unsinn Gabriel</v>
          </cell>
        </row>
        <row r="756">
          <cell r="A756" t="str">
            <v>UNTERANDR</v>
          </cell>
          <cell r="B756">
            <v>574</v>
          </cell>
          <cell r="C756" t="str">
            <v>Unterladstätter Andreas</v>
          </cell>
        </row>
        <row r="757">
          <cell r="A757" t="str">
            <v>UNTERFELI</v>
          </cell>
          <cell r="B757">
            <v>654</v>
          </cell>
          <cell r="C757" t="str">
            <v>Unterpertinger Felix</v>
          </cell>
        </row>
        <row r="758">
          <cell r="A758" t="str">
            <v>UNTERMARL</v>
          </cell>
          <cell r="B758">
            <v>472</v>
          </cell>
          <cell r="C758" t="str">
            <v>Unterholzner Marlene</v>
          </cell>
        </row>
        <row r="759">
          <cell r="A759" t="str">
            <v>UNTERNORB</v>
          </cell>
          <cell r="B759">
            <v>313</v>
          </cell>
          <cell r="C759" t="str">
            <v>Unterladstätter Norbert</v>
          </cell>
        </row>
        <row r="760">
          <cell r="A760" t="str">
            <v>UNTERSTEF</v>
          </cell>
          <cell r="B760">
            <v>179</v>
          </cell>
          <cell r="C760" t="str">
            <v>Unterrainer Stefan</v>
          </cell>
        </row>
        <row r="761">
          <cell r="A761" t="str">
            <v>UNTERWERN</v>
          </cell>
          <cell r="B761">
            <v>178</v>
          </cell>
          <cell r="C761" t="str">
            <v>Unterrainer Werner</v>
          </cell>
        </row>
        <row r="762">
          <cell r="A762" t="str">
            <v>URANHERM</v>
          </cell>
          <cell r="B762">
            <v>336</v>
          </cell>
          <cell r="C762" t="str">
            <v>Uran Hermann</v>
          </cell>
        </row>
        <row r="763">
          <cell r="A763" t="str">
            <v>URANWERN</v>
          </cell>
          <cell r="B763">
            <v>721</v>
          </cell>
          <cell r="C763" t="str">
            <v>Uran Werner</v>
          </cell>
        </row>
        <row r="764">
          <cell r="A764" t="str">
            <v>VASPÖGABO</v>
          </cell>
          <cell r="B764">
            <v>277</v>
          </cell>
          <cell r="C764" t="str">
            <v>Vaspöri Gabor</v>
          </cell>
        </row>
        <row r="765">
          <cell r="A765" t="str">
            <v>VIDUKJULI</v>
          </cell>
          <cell r="B765">
            <v>344</v>
          </cell>
          <cell r="C765" t="str">
            <v>Viduka Julio</v>
          </cell>
        </row>
        <row r="766">
          <cell r="A766" t="str">
            <v>VOGGETHOM</v>
          </cell>
          <cell r="B766">
            <v>213</v>
          </cell>
          <cell r="C766" t="str">
            <v>Voggenberger Thomas</v>
          </cell>
        </row>
        <row r="767">
          <cell r="A767" t="str">
            <v>WACHEROBE</v>
          </cell>
          <cell r="B767">
            <v>250</v>
          </cell>
          <cell r="C767" t="str">
            <v>Wachet Robert</v>
          </cell>
        </row>
        <row r="768">
          <cell r="A768" t="str">
            <v>WAGNEPHIL</v>
          </cell>
          <cell r="B768">
            <v>702</v>
          </cell>
          <cell r="C768" t="str">
            <v>Wagner Philipp</v>
          </cell>
        </row>
        <row r="769">
          <cell r="A769" t="str">
            <v>WALCHISAB</v>
          </cell>
          <cell r="B769">
            <v>145</v>
          </cell>
          <cell r="C769" t="str">
            <v>Walcharz Isabella</v>
          </cell>
        </row>
        <row r="770">
          <cell r="A770" t="str">
            <v>WALDMMARC</v>
          </cell>
          <cell r="B770">
            <v>125</v>
          </cell>
          <cell r="C770" t="str">
            <v>Waldmüller Marcus</v>
          </cell>
        </row>
        <row r="771">
          <cell r="A771" t="str">
            <v>WALKALUKA</v>
          </cell>
          <cell r="B771">
            <v>549</v>
          </cell>
          <cell r="C771" t="str">
            <v>Walkam Lukas</v>
          </cell>
        </row>
        <row r="772">
          <cell r="A772" t="str">
            <v>WALKAMARI</v>
          </cell>
          <cell r="B772">
            <v>556</v>
          </cell>
          <cell r="C772" t="str">
            <v>Walkam Mario</v>
          </cell>
        </row>
        <row r="773">
          <cell r="A773" t="str">
            <v>WALLIWERN</v>
          </cell>
          <cell r="B773">
            <v>566</v>
          </cell>
          <cell r="C773" t="str">
            <v>Wallisch Werner</v>
          </cell>
        </row>
        <row r="774">
          <cell r="A774" t="str">
            <v>WALLNMATT</v>
          </cell>
          <cell r="B774">
            <v>766</v>
          </cell>
          <cell r="C774" t="str">
            <v>Wallner Matthias</v>
          </cell>
        </row>
        <row r="775">
          <cell r="A775" t="str">
            <v>WALTERICH</v>
          </cell>
          <cell r="B775">
            <v>303</v>
          </cell>
          <cell r="C775" t="str">
            <v>Walter Richard</v>
          </cell>
        </row>
        <row r="776">
          <cell r="A776" t="str">
            <v>WANITNORB</v>
          </cell>
          <cell r="B776">
            <v>89</v>
          </cell>
          <cell r="C776" t="str">
            <v>Wanitschek Norbert</v>
          </cell>
        </row>
        <row r="777">
          <cell r="A777" t="str">
            <v>WATZEWOLF</v>
          </cell>
          <cell r="B777">
            <v>195</v>
          </cell>
          <cell r="C777" t="str">
            <v>Watzek Wolfgang</v>
          </cell>
        </row>
        <row r="778">
          <cell r="A778" t="str">
            <v>WEBERFRAN</v>
          </cell>
          <cell r="B778">
            <v>571</v>
          </cell>
          <cell r="C778" t="str">
            <v>Weber Franz</v>
          </cell>
        </row>
        <row r="779">
          <cell r="A779" t="str">
            <v>WEBERGÜNS</v>
          </cell>
          <cell r="B779">
            <v>603</v>
          </cell>
          <cell r="C779" t="str">
            <v>Weber Günther sen.</v>
          </cell>
        </row>
        <row r="780">
          <cell r="A780" t="str">
            <v>WEBERGÜNT</v>
          </cell>
          <cell r="B780">
            <v>269</v>
          </cell>
          <cell r="C780" t="str">
            <v>Weber Günther jun.</v>
          </cell>
        </row>
        <row r="781">
          <cell r="A781" t="str">
            <v>WEINDSTEF</v>
          </cell>
          <cell r="B781">
            <v>77</v>
          </cell>
          <cell r="C781" t="str">
            <v>Weindl Stefan</v>
          </cell>
        </row>
        <row r="782">
          <cell r="A782" t="str">
            <v>WEIßIJOHA</v>
          </cell>
          <cell r="B782">
            <v>188</v>
          </cell>
          <cell r="C782" t="str">
            <v>Weißinger Johann</v>
          </cell>
        </row>
        <row r="783">
          <cell r="A783" t="str">
            <v>WEIßIMICH</v>
          </cell>
          <cell r="B783">
            <v>189</v>
          </cell>
          <cell r="C783" t="str">
            <v>Weißinger Michael</v>
          </cell>
        </row>
        <row r="784">
          <cell r="A784" t="str">
            <v>WEIßIPATR</v>
          </cell>
          <cell r="B784">
            <v>190</v>
          </cell>
          <cell r="C784" t="str">
            <v>Weißinger Patrick</v>
          </cell>
        </row>
        <row r="785">
          <cell r="A785" t="str">
            <v>WEISSJAKO</v>
          </cell>
          <cell r="B785">
            <v>789</v>
          </cell>
          <cell r="C785" t="str">
            <v>Weiss Jakob</v>
          </cell>
        </row>
        <row r="786">
          <cell r="A786" t="str">
            <v>WEISSKURT</v>
          </cell>
          <cell r="B786">
            <v>187</v>
          </cell>
          <cell r="C786" t="str">
            <v>Weissinger Kurt</v>
          </cell>
        </row>
        <row r="787">
          <cell r="A787" t="str">
            <v>WEISSMATH</v>
          </cell>
          <cell r="B787">
            <v>546</v>
          </cell>
          <cell r="C787" t="str">
            <v>Weiss Matthias</v>
          </cell>
        </row>
        <row r="788">
          <cell r="A788" t="str">
            <v>WEIXEGERA</v>
          </cell>
          <cell r="B788">
            <v>126</v>
          </cell>
          <cell r="C788" t="str">
            <v>Weixelbaum Gerald</v>
          </cell>
        </row>
        <row r="789">
          <cell r="A789" t="str">
            <v>WIELAMOMM</v>
          </cell>
          <cell r="B789">
            <v>640</v>
          </cell>
          <cell r="C789" t="str">
            <v>Wielander Mommo</v>
          </cell>
        </row>
        <row r="790">
          <cell r="A790" t="str">
            <v>WIESMPAUL</v>
          </cell>
          <cell r="B790">
            <v>200</v>
          </cell>
          <cell r="C790" t="str">
            <v>Wiesmeier Paul</v>
          </cell>
        </row>
        <row r="791">
          <cell r="A791" t="str">
            <v>WILDEJAKO</v>
          </cell>
          <cell r="B791">
            <v>674</v>
          </cell>
          <cell r="C791" t="str">
            <v>Wilde Jakob</v>
          </cell>
        </row>
        <row r="792">
          <cell r="A792" t="str">
            <v>WIMMEPATR</v>
          </cell>
          <cell r="B792">
            <v>796</v>
          </cell>
          <cell r="C792" t="str">
            <v>Wimmer Patrick</v>
          </cell>
        </row>
        <row r="793">
          <cell r="A793" t="str">
            <v>WIMMETHOM</v>
          </cell>
          <cell r="B793">
            <v>634</v>
          </cell>
          <cell r="C793" t="str">
            <v>Wimmer Thomas</v>
          </cell>
        </row>
        <row r="794">
          <cell r="A794" t="str">
            <v>WINDSCARM</v>
          </cell>
          <cell r="B794">
            <v>758</v>
          </cell>
          <cell r="C794" t="str">
            <v>Windsor Carmen</v>
          </cell>
        </row>
        <row r="795">
          <cell r="A795" t="str">
            <v>WINKLJOHA</v>
          </cell>
          <cell r="B795">
            <v>294</v>
          </cell>
          <cell r="C795" t="str">
            <v xml:space="preserve">Winkler Johann </v>
          </cell>
        </row>
        <row r="796">
          <cell r="A796" t="str">
            <v>WINKLKRIS</v>
          </cell>
          <cell r="B796">
            <v>493</v>
          </cell>
          <cell r="C796" t="str">
            <v>Winkler Kristina Elisabeth</v>
          </cell>
        </row>
        <row r="797">
          <cell r="A797" t="str">
            <v>WINTEFLOR</v>
          </cell>
          <cell r="B797">
            <v>750</v>
          </cell>
          <cell r="C797" t="str">
            <v>Winter Florian</v>
          </cell>
        </row>
        <row r="798">
          <cell r="A798" t="str">
            <v>WITHASTEF</v>
          </cell>
          <cell r="B798">
            <v>163</v>
          </cell>
          <cell r="C798" t="str">
            <v>Withalm Stefan</v>
          </cell>
        </row>
        <row r="799">
          <cell r="A799" t="str">
            <v>WITTMMART</v>
          </cell>
          <cell r="B799">
            <v>79</v>
          </cell>
          <cell r="C799" t="str">
            <v>Wittmann Martin</v>
          </cell>
        </row>
        <row r="800">
          <cell r="A800" t="str">
            <v>WIZANBENN</v>
          </cell>
          <cell r="B800">
            <v>772</v>
          </cell>
          <cell r="C800" t="str">
            <v>WIZANI Benny</v>
          </cell>
        </row>
        <row r="801">
          <cell r="A801" t="str">
            <v>WÖHRLPHIL</v>
          </cell>
          <cell r="B801">
            <v>647</v>
          </cell>
          <cell r="C801" t="str">
            <v>Wöhrle Philipp</v>
          </cell>
        </row>
        <row r="802">
          <cell r="A802" t="str">
            <v>WORRIMART</v>
          </cell>
          <cell r="B802">
            <v>606</v>
          </cell>
          <cell r="C802" t="str">
            <v>Worring Martin</v>
          </cell>
        </row>
        <row r="803">
          <cell r="A803" t="str">
            <v>WOSCHFLOR</v>
          </cell>
          <cell r="B803">
            <v>768</v>
          </cell>
          <cell r="C803" t="str">
            <v>WOSCHITZ Florian</v>
          </cell>
        </row>
        <row r="804">
          <cell r="A804" t="str">
            <v>WRIESCORN</v>
          </cell>
          <cell r="B804">
            <v>473</v>
          </cell>
          <cell r="C804" t="str">
            <v>Wriesnig Cornelia</v>
          </cell>
        </row>
        <row r="805">
          <cell r="A805" t="str">
            <v>ZAMBEFELI</v>
          </cell>
          <cell r="B805">
            <v>689</v>
          </cell>
          <cell r="C805" t="str">
            <v>Zamberger-Hollinger Felix</v>
          </cell>
        </row>
        <row r="806">
          <cell r="A806" t="str">
            <v>ZAUNEMARK</v>
          </cell>
          <cell r="B806">
            <v>373</v>
          </cell>
          <cell r="C806" t="str">
            <v>Zauner Markus</v>
          </cell>
        </row>
        <row r="807">
          <cell r="A807" t="str">
            <v>ZAUNETHOM</v>
          </cell>
          <cell r="B807">
            <v>374</v>
          </cell>
          <cell r="C807" t="str">
            <v>Zauner Thomas</v>
          </cell>
        </row>
        <row r="808">
          <cell r="A808" t="str">
            <v>ZEINLANDJ</v>
          </cell>
          <cell r="B808">
            <v>48</v>
          </cell>
          <cell r="C808" t="str">
            <v>Zeinlinger Andreas jun.</v>
          </cell>
        </row>
        <row r="809">
          <cell r="A809" t="str">
            <v>ZEINLANDS</v>
          </cell>
          <cell r="B809">
            <v>113</v>
          </cell>
          <cell r="C809" t="str">
            <v>Zeinlinger Andreas sen.</v>
          </cell>
        </row>
        <row r="810">
          <cell r="A810" t="str">
            <v>ZIEGLTHOM</v>
          </cell>
          <cell r="B810">
            <v>49</v>
          </cell>
          <cell r="C810" t="str">
            <v>Ziegler Thomas</v>
          </cell>
        </row>
        <row r="811">
          <cell r="A811" t="str">
            <v>ZIJLSLARA</v>
          </cell>
          <cell r="B811">
            <v>474</v>
          </cell>
          <cell r="C811" t="str">
            <v>Zijlstra Lara</v>
          </cell>
        </row>
        <row r="812">
          <cell r="A812" t="str">
            <v>ZIPSSARA</v>
          </cell>
          <cell r="B812">
            <v>725</v>
          </cell>
          <cell r="C812" t="str">
            <v>Zips Sara</v>
          </cell>
        </row>
        <row r="813">
          <cell r="A813" t="str">
            <v>ZIVKOALEK</v>
          </cell>
          <cell r="B813">
            <v>56</v>
          </cell>
          <cell r="C813" t="str">
            <v>Zivkovic Aleksandar</v>
          </cell>
        </row>
        <row r="814">
          <cell r="A814" t="str">
            <v>ZIVKOMILO</v>
          </cell>
          <cell r="B814">
            <v>57</v>
          </cell>
          <cell r="C814" t="str">
            <v>Zivkovic Milos</v>
          </cell>
        </row>
        <row r="815">
          <cell r="A815" t="str">
            <v>ZIZLAANNA</v>
          </cell>
          <cell r="B815">
            <v>164</v>
          </cell>
          <cell r="C815" t="str">
            <v>Zizlavsky Anna</v>
          </cell>
        </row>
        <row r="816">
          <cell r="A816" t="str">
            <v>ZWINGPETE</v>
          </cell>
          <cell r="B816">
            <v>191</v>
          </cell>
          <cell r="C816" t="str">
            <v>Zwingenberger Peter</v>
          </cell>
        </row>
      </sheetData>
      <sheetData sheetId="19">
        <row r="2">
          <cell r="A2">
            <v>0</v>
          </cell>
          <cell r="B2">
            <v>0</v>
          </cell>
          <cell r="C2" t="str">
            <v>Leereintrag</v>
          </cell>
        </row>
        <row r="3">
          <cell r="A3">
            <v>134</v>
          </cell>
          <cell r="B3">
            <v>371</v>
          </cell>
          <cell r="C3" t="str">
            <v>Schaumann Josef</v>
          </cell>
        </row>
        <row r="4">
          <cell r="A4">
            <v>138</v>
          </cell>
          <cell r="B4">
            <v>364</v>
          </cell>
          <cell r="C4" t="str">
            <v>Blatny Franz</v>
          </cell>
        </row>
        <row r="5">
          <cell r="A5">
            <v>145</v>
          </cell>
          <cell r="B5">
            <v>603</v>
          </cell>
          <cell r="C5" t="str">
            <v>Weber Günther sen.</v>
          </cell>
        </row>
        <row r="6">
          <cell r="A6">
            <v>148</v>
          </cell>
          <cell r="B6">
            <v>372</v>
          </cell>
          <cell r="C6" t="str">
            <v>Spandl Walter</v>
          </cell>
        </row>
        <row r="7">
          <cell r="A7">
            <v>162</v>
          </cell>
          <cell r="B7">
            <v>352</v>
          </cell>
          <cell r="C7" t="str">
            <v>Karlhofer Johann</v>
          </cell>
        </row>
        <row r="8">
          <cell r="A8">
            <v>190</v>
          </cell>
          <cell r="B8">
            <v>376</v>
          </cell>
          <cell r="C8" t="str">
            <v>Breiner Kurt</v>
          </cell>
        </row>
        <row r="9">
          <cell r="A9">
            <v>247</v>
          </cell>
          <cell r="B9">
            <v>9</v>
          </cell>
          <cell r="C9" t="str">
            <v>Poucherk Maximilian</v>
          </cell>
        </row>
        <row r="10">
          <cell r="A10">
            <v>256</v>
          </cell>
          <cell r="B10">
            <v>712</v>
          </cell>
          <cell r="C10" t="str">
            <v>Kerschbaumer Wilhelm</v>
          </cell>
        </row>
        <row r="11">
          <cell r="A11">
            <v>269</v>
          </cell>
          <cell r="B11">
            <v>180</v>
          </cell>
          <cell r="C11" t="str">
            <v>Greiner Maximilian</v>
          </cell>
        </row>
        <row r="12">
          <cell r="A12">
            <v>358</v>
          </cell>
          <cell r="B12">
            <v>346</v>
          </cell>
          <cell r="C12" t="str">
            <v>Baumann Hermann</v>
          </cell>
        </row>
        <row r="13">
          <cell r="A13">
            <v>384</v>
          </cell>
          <cell r="B13">
            <v>370</v>
          </cell>
          <cell r="C13" t="str">
            <v>Schar Heinz</v>
          </cell>
        </row>
        <row r="14">
          <cell r="A14">
            <v>392</v>
          </cell>
          <cell r="B14">
            <v>390</v>
          </cell>
          <cell r="C14" t="str">
            <v>Gustavik Peter</v>
          </cell>
        </row>
        <row r="15">
          <cell r="A15">
            <v>395</v>
          </cell>
          <cell r="B15">
            <v>393</v>
          </cell>
          <cell r="C15" t="str">
            <v>Stoifl Alois</v>
          </cell>
        </row>
        <row r="16">
          <cell r="A16">
            <v>400</v>
          </cell>
          <cell r="B16">
            <v>752</v>
          </cell>
          <cell r="C16" t="str">
            <v>Klebl Günter</v>
          </cell>
        </row>
        <row r="17">
          <cell r="A17">
            <v>427</v>
          </cell>
          <cell r="B17">
            <v>50</v>
          </cell>
          <cell r="C17" t="str">
            <v>Leszkovits Rudolf</v>
          </cell>
        </row>
        <row r="18">
          <cell r="A18">
            <v>455</v>
          </cell>
          <cell r="B18">
            <v>143</v>
          </cell>
          <cell r="C18" t="str">
            <v>Slawitz Ferdinand</v>
          </cell>
        </row>
        <row r="19">
          <cell r="A19">
            <v>458</v>
          </cell>
          <cell r="B19">
            <v>129</v>
          </cell>
          <cell r="C19" t="str">
            <v>Graf Franz</v>
          </cell>
        </row>
        <row r="20">
          <cell r="A20">
            <v>502</v>
          </cell>
          <cell r="B20">
            <v>74</v>
          </cell>
          <cell r="C20" t="str">
            <v>Höller Leopold</v>
          </cell>
        </row>
        <row r="21">
          <cell r="A21">
            <v>514</v>
          </cell>
          <cell r="B21">
            <v>13</v>
          </cell>
          <cell r="C21" t="str">
            <v>Steiner Friedrich</v>
          </cell>
        </row>
        <row r="22">
          <cell r="A22">
            <v>524</v>
          </cell>
          <cell r="B22">
            <v>35</v>
          </cell>
          <cell r="C22" t="str">
            <v>Savonith Wolfgang</v>
          </cell>
        </row>
        <row r="23">
          <cell r="A23">
            <v>526</v>
          </cell>
          <cell r="B23">
            <v>5</v>
          </cell>
          <cell r="C23" t="str">
            <v>Dvorak Rudolf</v>
          </cell>
        </row>
        <row r="24">
          <cell r="A24">
            <v>569</v>
          </cell>
          <cell r="B24">
            <v>18</v>
          </cell>
          <cell r="C24" t="str">
            <v>Bohatschek Kurt</v>
          </cell>
        </row>
        <row r="25">
          <cell r="A25">
            <v>592</v>
          </cell>
          <cell r="B25">
            <v>317</v>
          </cell>
          <cell r="C25" t="str">
            <v>Heiss Manfred</v>
          </cell>
        </row>
        <row r="26">
          <cell r="A26">
            <v>612</v>
          </cell>
          <cell r="B26">
            <v>268</v>
          </cell>
          <cell r="C26" t="str">
            <v>Schöberl Johann</v>
          </cell>
        </row>
        <row r="27">
          <cell r="A27">
            <v>620</v>
          </cell>
          <cell r="B27">
            <v>340</v>
          </cell>
          <cell r="C27" t="str">
            <v>Riedl Bernhard</v>
          </cell>
        </row>
        <row r="28">
          <cell r="A28">
            <v>628</v>
          </cell>
          <cell r="B28">
            <v>525</v>
          </cell>
          <cell r="C28" t="str">
            <v>Schneider Werner</v>
          </cell>
        </row>
        <row r="29">
          <cell r="A29">
            <v>632</v>
          </cell>
          <cell r="B29">
            <v>526</v>
          </cell>
          <cell r="C29" t="str">
            <v>Pleßnitzer Günter</v>
          </cell>
        </row>
        <row r="30">
          <cell r="A30">
            <v>633</v>
          </cell>
          <cell r="B30">
            <v>527</v>
          </cell>
          <cell r="C30" t="str">
            <v>Gunz Herbert</v>
          </cell>
        </row>
        <row r="31">
          <cell r="A31">
            <v>636</v>
          </cell>
          <cell r="B31">
            <v>343</v>
          </cell>
          <cell r="C31" t="str">
            <v>Ulmer Wolfgang</v>
          </cell>
        </row>
        <row r="32">
          <cell r="A32">
            <v>641</v>
          </cell>
          <cell r="B32">
            <v>272</v>
          </cell>
          <cell r="C32" t="str">
            <v>Huber Otto</v>
          </cell>
        </row>
        <row r="33">
          <cell r="A33">
            <v>673</v>
          </cell>
          <cell r="B33">
            <v>624</v>
          </cell>
          <cell r="C33" t="str">
            <v>Sporer Josef</v>
          </cell>
        </row>
        <row r="34">
          <cell r="A34">
            <v>679</v>
          </cell>
          <cell r="B34">
            <v>329</v>
          </cell>
          <cell r="C34" t="str">
            <v>Mörth Gerhard</v>
          </cell>
        </row>
        <row r="35">
          <cell r="A35">
            <v>712</v>
          </cell>
          <cell r="B35">
            <v>312</v>
          </cell>
          <cell r="C35" t="str">
            <v>Strobl August</v>
          </cell>
        </row>
        <row r="36">
          <cell r="A36">
            <v>715</v>
          </cell>
          <cell r="B36">
            <v>719</v>
          </cell>
          <cell r="C36" t="str">
            <v>Kreisser Johann</v>
          </cell>
        </row>
        <row r="37">
          <cell r="A37">
            <v>720</v>
          </cell>
          <cell r="B37">
            <v>201</v>
          </cell>
          <cell r="C37" t="str">
            <v>Anglberger Johann</v>
          </cell>
        </row>
        <row r="38">
          <cell r="A38">
            <v>772</v>
          </cell>
          <cell r="B38">
            <v>232</v>
          </cell>
          <cell r="C38" t="str">
            <v>Klebl Josef</v>
          </cell>
        </row>
        <row r="39">
          <cell r="A39">
            <v>779</v>
          </cell>
          <cell r="B39">
            <v>240</v>
          </cell>
          <cell r="C39" t="str">
            <v>Modrey Manfred</v>
          </cell>
        </row>
        <row r="40">
          <cell r="A40">
            <v>785</v>
          </cell>
          <cell r="B40">
            <v>24</v>
          </cell>
          <cell r="C40" t="str">
            <v>Michalko Kurt</v>
          </cell>
        </row>
        <row r="41">
          <cell r="A41">
            <v>805</v>
          </cell>
          <cell r="B41">
            <v>282</v>
          </cell>
          <cell r="C41" t="str">
            <v>Pulsinger Gerhard</v>
          </cell>
        </row>
        <row r="42">
          <cell r="A42">
            <v>827</v>
          </cell>
          <cell r="B42">
            <v>394</v>
          </cell>
          <cell r="C42" t="str">
            <v>Tischner Hans Peter</v>
          </cell>
        </row>
        <row r="43">
          <cell r="A43">
            <v>829</v>
          </cell>
          <cell r="B43">
            <v>280</v>
          </cell>
          <cell r="C43" t="str">
            <v>Gruber Johann</v>
          </cell>
        </row>
        <row r="44">
          <cell r="A44">
            <v>837</v>
          </cell>
          <cell r="B44">
            <v>27</v>
          </cell>
          <cell r="C44" t="str">
            <v>Leroch Franz</v>
          </cell>
        </row>
        <row r="45">
          <cell r="A45">
            <v>851</v>
          </cell>
          <cell r="B45">
            <v>21</v>
          </cell>
          <cell r="C45" t="str">
            <v>Huber Herbert, sen.</v>
          </cell>
        </row>
        <row r="46">
          <cell r="A46">
            <v>862</v>
          </cell>
          <cell r="B46">
            <v>302</v>
          </cell>
          <cell r="C46" t="str">
            <v>Steiner Werner</v>
          </cell>
        </row>
        <row r="47">
          <cell r="A47">
            <v>895</v>
          </cell>
          <cell r="B47">
            <v>339</v>
          </cell>
          <cell r="C47" t="str">
            <v>Pfeifer Reinold</v>
          </cell>
        </row>
        <row r="48">
          <cell r="A48">
            <v>958</v>
          </cell>
          <cell r="B48">
            <v>88</v>
          </cell>
          <cell r="C48" t="str">
            <v>Sapper Josef</v>
          </cell>
        </row>
        <row r="49">
          <cell r="A49">
            <v>960</v>
          </cell>
          <cell r="B49">
            <v>87</v>
          </cell>
          <cell r="C49" t="str">
            <v>Rosenkranz Johann</v>
          </cell>
        </row>
        <row r="50">
          <cell r="A50">
            <v>974</v>
          </cell>
          <cell r="B50">
            <v>246</v>
          </cell>
          <cell r="C50" t="str">
            <v>Pögl Adolf</v>
          </cell>
        </row>
        <row r="51">
          <cell r="A51">
            <v>977</v>
          </cell>
          <cell r="B51">
            <v>234</v>
          </cell>
          <cell r="C51" t="str">
            <v>Krejci Heinz</v>
          </cell>
        </row>
        <row r="52">
          <cell r="A52">
            <v>978</v>
          </cell>
          <cell r="B52">
            <v>100</v>
          </cell>
          <cell r="C52" t="str">
            <v>Schaferl Willibald, AR</v>
          </cell>
        </row>
        <row r="53">
          <cell r="A53">
            <v>988</v>
          </cell>
          <cell r="B53">
            <v>90</v>
          </cell>
          <cell r="C53" t="str">
            <v>Buchinger Rudolf</v>
          </cell>
        </row>
        <row r="54">
          <cell r="A54">
            <v>1043</v>
          </cell>
          <cell r="B54">
            <v>217</v>
          </cell>
          <cell r="C54" t="str">
            <v>Esterbauer Franz</v>
          </cell>
        </row>
        <row r="55">
          <cell r="A55">
            <v>1211</v>
          </cell>
          <cell r="B55">
            <v>208</v>
          </cell>
          <cell r="C55" t="str">
            <v>Seidl Erich</v>
          </cell>
        </row>
        <row r="56">
          <cell r="A56">
            <v>1240</v>
          </cell>
          <cell r="B56">
            <v>256</v>
          </cell>
          <cell r="C56" t="str">
            <v>Hörmandinger Helmut</v>
          </cell>
        </row>
        <row r="57">
          <cell r="A57">
            <v>1243</v>
          </cell>
          <cell r="B57">
            <v>259</v>
          </cell>
          <cell r="C57" t="str">
            <v>Pfaffenberger Josef</v>
          </cell>
        </row>
        <row r="58">
          <cell r="A58">
            <v>1244</v>
          </cell>
          <cell r="B58">
            <v>612</v>
          </cell>
          <cell r="C58" t="str">
            <v>Fischereder Josef</v>
          </cell>
        </row>
        <row r="59">
          <cell r="A59">
            <v>1245</v>
          </cell>
          <cell r="B59">
            <v>261</v>
          </cell>
          <cell r="C59" t="str">
            <v>Ruff Georg</v>
          </cell>
        </row>
        <row r="60">
          <cell r="A60">
            <v>1268</v>
          </cell>
          <cell r="B60">
            <v>625</v>
          </cell>
          <cell r="C60" t="str">
            <v>Galuska Franz</v>
          </cell>
        </row>
        <row r="61">
          <cell r="A61">
            <v>1369</v>
          </cell>
          <cell r="B61">
            <v>218</v>
          </cell>
          <cell r="C61" t="str">
            <v>Haberl Josef</v>
          </cell>
        </row>
        <row r="62">
          <cell r="A62">
            <v>1457</v>
          </cell>
          <cell r="B62">
            <v>2</v>
          </cell>
          <cell r="C62" t="str">
            <v>Burger Anton</v>
          </cell>
        </row>
        <row r="63">
          <cell r="A63">
            <v>1535</v>
          </cell>
          <cell r="B63">
            <v>109</v>
          </cell>
          <cell r="C63" t="str">
            <v>Legel Walter</v>
          </cell>
        </row>
        <row r="64">
          <cell r="A64">
            <v>1586</v>
          </cell>
          <cell r="B64">
            <v>319</v>
          </cell>
          <cell r="C64" t="str">
            <v>Loipold Franz</v>
          </cell>
        </row>
        <row r="65">
          <cell r="A65">
            <v>1632</v>
          </cell>
          <cell r="B65">
            <v>368</v>
          </cell>
          <cell r="C65" t="str">
            <v>Kern Kurt</v>
          </cell>
        </row>
        <row r="66">
          <cell r="A66">
            <v>1716</v>
          </cell>
          <cell r="B66">
            <v>350</v>
          </cell>
          <cell r="C66" t="str">
            <v>Hastik Ronald sen.</v>
          </cell>
        </row>
        <row r="67">
          <cell r="A67">
            <v>1839</v>
          </cell>
          <cell r="B67">
            <v>303</v>
          </cell>
          <cell r="C67" t="str">
            <v>Walter Richard</v>
          </cell>
        </row>
        <row r="68">
          <cell r="A68">
            <v>1871</v>
          </cell>
          <cell r="B68">
            <v>555</v>
          </cell>
          <cell r="C68" t="str">
            <v>Jaksch Gerhard</v>
          </cell>
        </row>
        <row r="69">
          <cell r="A69">
            <v>1872</v>
          </cell>
          <cell r="B69">
            <v>263</v>
          </cell>
          <cell r="C69" t="str">
            <v>Jaksch Stefan</v>
          </cell>
        </row>
        <row r="70">
          <cell r="A70">
            <v>1954</v>
          </cell>
          <cell r="B70">
            <v>152</v>
          </cell>
          <cell r="C70" t="str">
            <v>Hofbauer Gerhard</v>
          </cell>
        </row>
        <row r="71">
          <cell r="A71">
            <v>1964</v>
          </cell>
          <cell r="B71">
            <v>113</v>
          </cell>
          <cell r="C71" t="str">
            <v>Zeinlinger Andreas sen.</v>
          </cell>
        </row>
        <row r="72">
          <cell r="A72">
            <v>2042</v>
          </cell>
          <cell r="B72">
            <v>174</v>
          </cell>
          <cell r="C72" t="str">
            <v>Matzku Jürgen</v>
          </cell>
        </row>
        <row r="73">
          <cell r="A73">
            <v>2048</v>
          </cell>
          <cell r="B73">
            <v>123</v>
          </cell>
          <cell r="C73" t="str">
            <v>Tauschl Heinz</v>
          </cell>
        </row>
        <row r="74">
          <cell r="A74">
            <v>2109</v>
          </cell>
          <cell r="B74">
            <v>680</v>
          </cell>
          <cell r="C74" t="str">
            <v>Pengg Gerhard</v>
          </cell>
        </row>
        <row r="75">
          <cell r="A75">
            <v>2136</v>
          </cell>
          <cell r="B75">
            <v>202</v>
          </cell>
          <cell r="C75" t="str">
            <v>Embacher Anton</v>
          </cell>
        </row>
        <row r="76">
          <cell r="A76">
            <v>2144</v>
          </cell>
          <cell r="B76">
            <v>253</v>
          </cell>
          <cell r="C76" t="str">
            <v>Ebner Helmut</v>
          </cell>
        </row>
        <row r="77">
          <cell r="A77">
            <v>2153</v>
          </cell>
          <cell r="B77">
            <v>363</v>
          </cell>
          <cell r="C77" t="str">
            <v>Schinhan Roman</v>
          </cell>
        </row>
        <row r="78">
          <cell r="A78">
            <v>2179</v>
          </cell>
          <cell r="B78">
            <v>131</v>
          </cell>
          <cell r="C78" t="str">
            <v>Lackner Hubert</v>
          </cell>
        </row>
        <row r="79">
          <cell r="A79">
            <v>2180</v>
          </cell>
          <cell r="B79">
            <v>55</v>
          </cell>
          <cell r="C79" t="str">
            <v>Sternitzky Reinhard</v>
          </cell>
        </row>
        <row r="80">
          <cell r="A80">
            <v>2273</v>
          </cell>
          <cell r="B80">
            <v>524</v>
          </cell>
          <cell r="C80" t="str">
            <v>Niedermayr Friedrich</v>
          </cell>
        </row>
        <row r="81">
          <cell r="A81">
            <v>2304</v>
          </cell>
          <cell r="B81">
            <v>52</v>
          </cell>
          <cell r="C81" t="str">
            <v>Parmetler Christian, Ing.</v>
          </cell>
        </row>
        <row r="82">
          <cell r="A82">
            <v>2317</v>
          </cell>
          <cell r="B82">
            <v>45</v>
          </cell>
          <cell r="C82" t="str">
            <v>Langhammer Michael</v>
          </cell>
        </row>
        <row r="83">
          <cell r="A83">
            <v>2338</v>
          </cell>
          <cell r="B83">
            <v>388</v>
          </cell>
          <cell r="C83" t="str">
            <v>Fenzl Adolf</v>
          </cell>
        </row>
        <row r="84">
          <cell r="A84">
            <v>2340</v>
          </cell>
          <cell r="B84">
            <v>10</v>
          </cell>
          <cell r="C84" t="str">
            <v>Rac Erne</v>
          </cell>
        </row>
        <row r="85">
          <cell r="A85">
            <v>2344</v>
          </cell>
          <cell r="B85">
            <v>112</v>
          </cell>
          <cell r="C85" t="str">
            <v>Schwarz Max</v>
          </cell>
        </row>
        <row r="86">
          <cell r="A86">
            <v>2367</v>
          </cell>
          <cell r="B86">
            <v>184</v>
          </cell>
          <cell r="C86" t="str">
            <v>Koppensteiner Ernst</v>
          </cell>
        </row>
        <row r="87">
          <cell r="A87">
            <v>2383</v>
          </cell>
          <cell r="B87">
            <v>132</v>
          </cell>
          <cell r="C87" t="str">
            <v>Lackstätter Gerhard</v>
          </cell>
        </row>
        <row r="88">
          <cell r="A88">
            <v>2384</v>
          </cell>
          <cell r="B88">
            <v>127</v>
          </cell>
          <cell r="C88" t="str">
            <v>Bognar Johann</v>
          </cell>
        </row>
        <row r="89">
          <cell r="A89">
            <v>2406</v>
          </cell>
          <cell r="B89">
            <v>233</v>
          </cell>
          <cell r="C89" t="str">
            <v>Klebl Siegfried</v>
          </cell>
        </row>
        <row r="90">
          <cell r="A90">
            <v>2443</v>
          </cell>
          <cell r="B90">
            <v>375</v>
          </cell>
          <cell r="C90" t="str">
            <v>Bosch Andreas</v>
          </cell>
        </row>
        <row r="91">
          <cell r="A91">
            <v>2452</v>
          </cell>
          <cell r="B91">
            <v>32</v>
          </cell>
          <cell r="C91" t="str">
            <v>Pomberg Johann</v>
          </cell>
        </row>
        <row r="92">
          <cell r="A92">
            <v>2483</v>
          </cell>
          <cell r="B92">
            <v>191</v>
          </cell>
          <cell r="C92" t="str">
            <v>Zwingenberger Peter</v>
          </cell>
        </row>
        <row r="93">
          <cell r="A93">
            <v>2547</v>
          </cell>
          <cell r="B93">
            <v>142</v>
          </cell>
          <cell r="C93" t="str">
            <v>Slawitz Andreas</v>
          </cell>
        </row>
        <row r="94">
          <cell r="A94">
            <v>2555</v>
          </cell>
          <cell r="B94">
            <v>518</v>
          </cell>
          <cell r="C94" t="str">
            <v>Nagy Erwin</v>
          </cell>
        </row>
        <row r="95">
          <cell r="A95">
            <v>2567</v>
          </cell>
          <cell r="B95">
            <v>221</v>
          </cell>
          <cell r="C95" t="str">
            <v>Messner Manfred</v>
          </cell>
        </row>
        <row r="96">
          <cell r="A96">
            <v>2568</v>
          </cell>
          <cell r="B96">
            <v>170</v>
          </cell>
          <cell r="C96" t="str">
            <v>Fertl Markus</v>
          </cell>
        </row>
        <row r="97">
          <cell r="A97">
            <v>2579</v>
          </cell>
          <cell r="B97">
            <v>531</v>
          </cell>
          <cell r="C97" t="str">
            <v>Schnabl Peter</v>
          </cell>
        </row>
        <row r="98">
          <cell r="A98">
            <v>2645</v>
          </cell>
          <cell r="B98">
            <v>294</v>
          </cell>
          <cell r="C98" t="str">
            <v xml:space="preserve">Winkler Johann </v>
          </cell>
        </row>
        <row r="99">
          <cell r="A99">
            <v>2659</v>
          </cell>
          <cell r="B99">
            <v>288</v>
          </cell>
          <cell r="C99" t="str">
            <v>Grundner Alfred</v>
          </cell>
        </row>
        <row r="100">
          <cell r="A100">
            <v>2662</v>
          </cell>
          <cell r="B100">
            <v>721</v>
          </cell>
          <cell r="C100" t="str">
            <v>Uran Werner</v>
          </cell>
        </row>
        <row r="101">
          <cell r="A101">
            <v>2703</v>
          </cell>
          <cell r="B101">
            <v>285</v>
          </cell>
          <cell r="C101" t="str">
            <v>Bucher Reinhard</v>
          </cell>
        </row>
        <row r="102">
          <cell r="A102">
            <v>2716</v>
          </cell>
          <cell r="B102">
            <v>348</v>
          </cell>
          <cell r="C102" t="str">
            <v>Fuchs Walter</v>
          </cell>
        </row>
        <row r="103">
          <cell r="A103">
            <v>2717</v>
          </cell>
          <cell r="B103">
            <v>656</v>
          </cell>
          <cell r="C103" t="str">
            <v>Schadler Ludwig</v>
          </cell>
        </row>
        <row r="104">
          <cell r="A104">
            <v>2737</v>
          </cell>
          <cell r="B104">
            <v>251</v>
          </cell>
          <cell r="C104" t="str">
            <v>Ebner Christian</v>
          </cell>
        </row>
        <row r="105">
          <cell r="A105">
            <v>2738</v>
          </cell>
          <cell r="B105">
            <v>607</v>
          </cell>
          <cell r="C105" t="str">
            <v>Leberwurst Franz</v>
          </cell>
        </row>
        <row r="106">
          <cell r="A106">
            <v>2752</v>
          </cell>
          <cell r="B106">
            <v>657</v>
          </cell>
          <cell r="C106" t="str">
            <v>Friedrich Leopold</v>
          </cell>
        </row>
        <row r="107">
          <cell r="A107">
            <v>2778</v>
          </cell>
          <cell r="B107">
            <v>99</v>
          </cell>
          <cell r="C107" t="str">
            <v>Resch Helmut</v>
          </cell>
        </row>
        <row r="108">
          <cell r="A108">
            <v>2782</v>
          </cell>
          <cell r="B108">
            <v>389</v>
          </cell>
          <cell r="C108" t="str">
            <v>Ganzi Wolfgang</v>
          </cell>
        </row>
        <row r="109">
          <cell r="A109">
            <v>2797</v>
          </cell>
          <cell r="B109">
            <v>58</v>
          </cell>
          <cell r="C109" t="str">
            <v>Fischer Ewald</v>
          </cell>
        </row>
        <row r="110">
          <cell r="A110">
            <v>2847</v>
          </cell>
          <cell r="B110">
            <v>336</v>
          </cell>
          <cell r="C110" t="str">
            <v>Uran Hermann</v>
          </cell>
        </row>
        <row r="111">
          <cell r="A111">
            <v>2861</v>
          </cell>
          <cell r="B111">
            <v>17</v>
          </cell>
          <cell r="C111" t="str">
            <v>Ungerhofer Franz</v>
          </cell>
        </row>
        <row r="112">
          <cell r="A112">
            <v>2867</v>
          </cell>
          <cell r="B112">
            <v>528</v>
          </cell>
          <cell r="C112" t="str">
            <v>Spitzauer Ernst</v>
          </cell>
        </row>
        <row r="113">
          <cell r="A113">
            <v>2875</v>
          </cell>
          <cell r="B113">
            <v>230</v>
          </cell>
          <cell r="C113" t="str">
            <v>Hofwimmer Klaus, Dipl.Ing.</v>
          </cell>
        </row>
        <row r="114">
          <cell r="A114">
            <v>2886</v>
          </cell>
          <cell r="B114">
            <v>89</v>
          </cell>
          <cell r="C114" t="str">
            <v>Wanitschek Norbert</v>
          </cell>
        </row>
        <row r="115">
          <cell r="A115">
            <v>2892</v>
          </cell>
          <cell r="B115">
            <v>213</v>
          </cell>
          <cell r="C115" t="str">
            <v>Voggenberger Thomas</v>
          </cell>
        </row>
        <row r="116">
          <cell r="A116">
            <v>2912</v>
          </cell>
          <cell r="B116">
            <v>181</v>
          </cell>
          <cell r="C116" t="str">
            <v>Kammerer Johann</v>
          </cell>
        </row>
        <row r="117">
          <cell r="A117">
            <v>2917</v>
          </cell>
          <cell r="B117">
            <v>731</v>
          </cell>
          <cell r="C117" t="str">
            <v>Bogensberger Egmund</v>
          </cell>
        </row>
        <row r="118">
          <cell r="A118">
            <v>2971</v>
          </cell>
          <cell r="B118">
            <v>681</v>
          </cell>
          <cell r="C118" t="str">
            <v>Oberdanner Dietmar</v>
          </cell>
        </row>
        <row r="119">
          <cell r="A119">
            <v>3011</v>
          </cell>
          <cell r="B119">
            <v>14</v>
          </cell>
          <cell r="C119" t="str">
            <v>Suchard Mario</v>
          </cell>
        </row>
        <row r="120">
          <cell r="A120">
            <v>3044</v>
          </cell>
          <cell r="B120">
            <v>258</v>
          </cell>
          <cell r="C120" t="str">
            <v>Lackner Friedrich</v>
          </cell>
        </row>
        <row r="121">
          <cell r="A121">
            <v>3052</v>
          </cell>
          <cell r="B121">
            <v>565</v>
          </cell>
          <cell r="C121" t="str">
            <v>Plas-Weinstock Andreas</v>
          </cell>
        </row>
        <row r="122">
          <cell r="A122">
            <v>3057</v>
          </cell>
          <cell r="B122">
            <v>135</v>
          </cell>
          <cell r="C122" t="str">
            <v>Nassberger Andreas</v>
          </cell>
        </row>
        <row r="123">
          <cell r="A123">
            <v>3078</v>
          </cell>
          <cell r="B123">
            <v>102</v>
          </cell>
          <cell r="C123" t="str">
            <v>Tacho Herbert</v>
          </cell>
        </row>
        <row r="124">
          <cell r="A124">
            <v>3090</v>
          </cell>
          <cell r="B124">
            <v>658</v>
          </cell>
          <cell r="C124" t="str">
            <v>Stieg Erwin</v>
          </cell>
        </row>
        <row r="125">
          <cell r="A125">
            <v>3095</v>
          </cell>
          <cell r="B125">
            <v>632</v>
          </cell>
          <cell r="C125" t="str">
            <v>Konrad Friedrich</v>
          </cell>
        </row>
        <row r="126">
          <cell r="A126">
            <v>3101</v>
          </cell>
          <cell r="B126">
            <v>278</v>
          </cell>
          <cell r="C126" t="str">
            <v>Greiner Harald</v>
          </cell>
        </row>
        <row r="127">
          <cell r="A127">
            <v>3119</v>
          </cell>
          <cell r="B127">
            <v>260</v>
          </cell>
          <cell r="C127" t="str">
            <v>Pfaffenberger Jürgen</v>
          </cell>
        </row>
        <row r="128">
          <cell r="A128">
            <v>3121</v>
          </cell>
          <cell r="B128">
            <v>798</v>
          </cell>
          <cell r="C128" t="str">
            <v>Lackner Rudolf</v>
          </cell>
        </row>
        <row r="129">
          <cell r="A129">
            <v>3130</v>
          </cell>
          <cell r="B129">
            <v>78</v>
          </cell>
          <cell r="C129" t="str">
            <v>Steinböck Michael</v>
          </cell>
        </row>
        <row r="130">
          <cell r="A130">
            <v>3135</v>
          </cell>
          <cell r="B130">
            <v>566</v>
          </cell>
          <cell r="C130" t="str">
            <v>Wallisch Werner</v>
          </cell>
        </row>
        <row r="131">
          <cell r="A131">
            <v>3140</v>
          </cell>
          <cell r="B131">
            <v>783</v>
          </cell>
          <cell r="C131" t="str">
            <v>Falconcini Mario</v>
          </cell>
        </row>
        <row r="132">
          <cell r="A132">
            <v>3143</v>
          </cell>
          <cell r="B132">
            <v>300</v>
          </cell>
          <cell r="C132" t="str">
            <v>Mitterer Günther</v>
          </cell>
        </row>
        <row r="133">
          <cell r="A133">
            <v>3144</v>
          </cell>
          <cell r="B133">
            <v>297</v>
          </cell>
          <cell r="C133" t="str">
            <v>Plosky Erhard</v>
          </cell>
        </row>
        <row r="134">
          <cell r="A134">
            <v>3159</v>
          </cell>
          <cell r="B134">
            <v>326</v>
          </cell>
          <cell r="C134" t="str">
            <v>Hölzl Thomas</v>
          </cell>
        </row>
        <row r="135">
          <cell r="A135">
            <v>3162</v>
          </cell>
          <cell r="B135">
            <v>720</v>
          </cell>
          <cell r="C135" t="str">
            <v>Steiner Harald</v>
          </cell>
        </row>
        <row r="136">
          <cell r="A136">
            <v>3164</v>
          </cell>
          <cell r="B136">
            <v>205</v>
          </cell>
          <cell r="C136" t="str">
            <v>Kobler Rudolf</v>
          </cell>
        </row>
        <row r="137">
          <cell r="A137">
            <v>3184</v>
          </cell>
          <cell r="B137">
            <v>296</v>
          </cell>
          <cell r="C137" t="str">
            <v>Schuchter Guido</v>
          </cell>
        </row>
        <row r="138">
          <cell r="A138">
            <v>3187</v>
          </cell>
          <cell r="B138">
            <v>61</v>
          </cell>
          <cell r="C138" t="str">
            <v>Koch Markus</v>
          </cell>
        </row>
        <row r="139">
          <cell r="A139">
            <v>3195</v>
          </cell>
          <cell r="B139">
            <v>77</v>
          </cell>
          <cell r="C139" t="str">
            <v>Weindl Stefan</v>
          </cell>
        </row>
        <row r="140">
          <cell r="A140">
            <v>3197</v>
          </cell>
          <cell r="B140">
            <v>262</v>
          </cell>
          <cell r="C140" t="str">
            <v>Scherleithner Harald</v>
          </cell>
        </row>
        <row r="141">
          <cell r="A141">
            <v>3218</v>
          </cell>
          <cell r="B141">
            <v>337</v>
          </cell>
          <cell r="C141" t="str">
            <v>Diem Rudolf</v>
          </cell>
        </row>
        <row r="142">
          <cell r="A142">
            <v>3230</v>
          </cell>
          <cell r="B142">
            <v>354</v>
          </cell>
          <cell r="C142" t="str">
            <v>Parvy Hermann</v>
          </cell>
        </row>
        <row r="143">
          <cell r="A143">
            <v>3244</v>
          </cell>
          <cell r="B143">
            <v>244</v>
          </cell>
          <cell r="C143" t="str">
            <v>Pfaffenberger Martin</v>
          </cell>
        </row>
        <row r="144">
          <cell r="A144">
            <v>3251</v>
          </cell>
          <cell r="B144">
            <v>315</v>
          </cell>
          <cell r="C144" t="str">
            <v>Brandauer Manfred</v>
          </cell>
        </row>
        <row r="145">
          <cell r="A145">
            <v>3266</v>
          </cell>
          <cell r="B145">
            <v>46</v>
          </cell>
          <cell r="C145" t="str">
            <v>Luiskandl Roman</v>
          </cell>
        </row>
        <row r="146">
          <cell r="A146">
            <v>3287</v>
          </cell>
          <cell r="B146">
            <v>136</v>
          </cell>
          <cell r="C146" t="str">
            <v>Perci Alexander</v>
          </cell>
        </row>
        <row r="147">
          <cell r="A147">
            <v>3302</v>
          </cell>
          <cell r="B147">
            <v>279</v>
          </cell>
          <cell r="C147" t="str">
            <v>Greiner Thomas</v>
          </cell>
        </row>
        <row r="148">
          <cell r="A148">
            <v>3305</v>
          </cell>
          <cell r="B148">
            <v>341</v>
          </cell>
          <cell r="C148" t="str">
            <v>Schneider Bernd</v>
          </cell>
        </row>
        <row r="149">
          <cell r="A149">
            <v>3308</v>
          </cell>
          <cell r="B149">
            <v>381</v>
          </cell>
          <cell r="C149" t="str">
            <v>Gruba Joca</v>
          </cell>
        </row>
        <row r="150">
          <cell r="A150">
            <v>3316</v>
          </cell>
          <cell r="B150">
            <v>216</v>
          </cell>
          <cell r="C150" t="str">
            <v>Ecker Gottfried</v>
          </cell>
        </row>
        <row r="151">
          <cell r="A151">
            <v>3349</v>
          </cell>
          <cell r="B151">
            <v>567</v>
          </cell>
          <cell r="C151" t="str">
            <v>Resch Harald</v>
          </cell>
        </row>
        <row r="152">
          <cell r="A152">
            <v>3351</v>
          </cell>
          <cell r="B152">
            <v>116</v>
          </cell>
          <cell r="C152" t="str">
            <v>Lehner Roman</v>
          </cell>
        </row>
        <row r="153">
          <cell r="A153">
            <v>3353</v>
          </cell>
          <cell r="B153">
            <v>306</v>
          </cell>
          <cell r="C153" t="str">
            <v>Lauchart Christian</v>
          </cell>
        </row>
        <row r="154">
          <cell r="A154">
            <v>3356</v>
          </cell>
          <cell r="B154">
            <v>568</v>
          </cell>
          <cell r="C154" t="str">
            <v>Hausner Thomas</v>
          </cell>
        </row>
        <row r="155">
          <cell r="A155">
            <v>3363</v>
          </cell>
          <cell r="B155">
            <v>318</v>
          </cell>
          <cell r="C155" t="str">
            <v>Leitner Martin</v>
          </cell>
        </row>
        <row r="156">
          <cell r="A156">
            <v>3367</v>
          </cell>
          <cell r="B156">
            <v>4</v>
          </cell>
          <cell r="C156" t="str">
            <v>Dvorak Richard</v>
          </cell>
        </row>
        <row r="157">
          <cell r="A157">
            <v>3389</v>
          </cell>
          <cell r="B157">
            <v>345</v>
          </cell>
          <cell r="C157" t="str">
            <v>Baumann Gerhard</v>
          </cell>
        </row>
        <row r="158">
          <cell r="A158">
            <v>3412</v>
          </cell>
          <cell r="B158">
            <v>682</v>
          </cell>
          <cell r="C158" t="str">
            <v>Baumann Thomas</v>
          </cell>
        </row>
        <row r="159">
          <cell r="A159">
            <v>3417</v>
          </cell>
          <cell r="B159">
            <v>227</v>
          </cell>
          <cell r="C159" t="str">
            <v>Seidl Gerhard</v>
          </cell>
        </row>
        <row r="160">
          <cell r="A160">
            <v>3430</v>
          </cell>
          <cell r="B160">
            <v>54</v>
          </cell>
          <cell r="C160" t="str">
            <v>Petlan Robert</v>
          </cell>
        </row>
        <row r="161">
          <cell r="A161">
            <v>3434</v>
          </cell>
          <cell r="B161">
            <v>559</v>
          </cell>
          <cell r="C161" t="str">
            <v>Surin Viktor</v>
          </cell>
        </row>
        <row r="162">
          <cell r="A162">
            <v>3437</v>
          </cell>
          <cell r="B162">
            <v>309</v>
          </cell>
          <cell r="C162" t="str">
            <v>Ritzer Klemens</v>
          </cell>
        </row>
        <row r="163">
          <cell r="A163">
            <v>3439</v>
          </cell>
          <cell r="B163">
            <v>76</v>
          </cell>
          <cell r="C163" t="str">
            <v>Pikola Jürgen</v>
          </cell>
        </row>
        <row r="164">
          <cell r="A164">
            <v>3448</v>
          </cell>
          <cell r="B164">
            <v>195</v>
          </cell>
          <cell r="C164" t="str">
            <v>Watzek Wolfgang</v>
          </cell>
        </row>
        <row r="165">
          <cell r="A165">
            <v>3449</v>
          </cell>
          <cell r="B165">
            <v>30</v>
          </cell>
          <cell r="C165" t="str">
            <v>Petrik Fritz</v>
          </cell>
        </row>
        <row r="166">
          <cell r="A166">
            <v>3461</v>
          </cell>
          <cell r="B166">
            <v>49</v>
          </cell>
          <cell r="C166" t="str">
            <v>Ziegler Thomas</v>
          </cell>
        </row>
        <row r="167">
          <cell r="A167">
            <v>3462</v>
          </cell>
          <cell r="B167">
            <v>173</v>
          </cell>
          <cell r="C167" t="str">
            <v>Hosmanek Petr</v>
          </cell>
        </row>
        <row r="168">
          <cell r="A168">
            <v>3473</v>
          </cell>
          <cell r="B168">
            <v>64</v>
          </cell>
          <cell r="C168" t="str">
            <v>Riedler Siegfried</v>
          </cell>
        </row>
        <row r="169">
          <cell r="A169">
            <v>3489</v>
          </cell>
          <cell r="B169">
            <v>349</v>
          </cell>
          <cell r="C169" t="str">
            <v>Gradinger Thomas</v>
          </cell>
        </row>
        <row r="170">
          <cell r="A170">
            <v>3494</v>
          </cell>
          <cell r="B170">
            <v>40</v>
          </cell>
          <cell r="C170" t="str">
            <v>Beilschmied Michael</v>
          </cell>
        </row>
        <row r="171">
          <cell r="A171">
            <v>3497</v>
          </cell>
          <cell r="B171">
            <v>75</v>
          </cell>
          <cell r="C171" t="str">
            <v>Höller Werner</v>
          </cell>
        </row>
        <row r="172">
          <cell r="A172">
            <v>3568</v>
          </cell>
          <cell r="B172">
            <v>110</v>
          </cell>
          <cell r="C172" t="str">
            <v>Mayer Roman</v>
          </cell>
        </row>
        <row r="173">
          <cell r="A173">
            <v>3587</v>
          </cell>
          <cell r="B173">
            <v>355</v>
          </cell>
          <cell r="C173" t="str">
            <v>Pötschner Markus</v>
          </cell>
        </row>
        <row r="174">
          <cell r="A174">
            <v>3595</v>
          </cell>
          <cell r="B174">
            <v>69</v>
          </cell>
          <cell r="C174" t="str">
            <v>Fenzl Josef sen.</v>
          </cell>
        </row>
        <row r="175">
          <cell r="A175">
            <v>3619</v>
          </cell>
          <cell r="B175">
            <v>342</v>
          </cell>
          <cell r="C175" t="str">
            <v>Ulmer Thomas</v>
          </cell>
        </row>
        <row r="176">
          <cell r="A176">
            <v>3654</v>
          </cell>
          <cell r="B176">
            <v>23</v>
          </cell>
          <cell r="C176" t="str">
            <v>Kammerer Hannes</v>
          </cell>
        </row>
        <row r="177">
          <cell r="A177">
            <v>3659</v>
          </cell>
          <cell r="B177">
            <v>264</v>
          </cell>
          <cell r="C177" t="str">
            <v>Mühlbacher Andreas</v>
          </cell>
        </row>
        <row r="178">
          <cell r="A178">
            <v>3671</v>
          </cell>
          <cell r="B178">
            <v>68</v>
          </cell>
          <cell r="C178" t="str">
            <v>Fenzl Edith</v>
          </cell>
        </row>
        <row r="179">
          <cell r="A179">
            <v>3678</v>
          </cell>
          <cell r="B179">
            <v>182</v>
          </cell>
          <cell r="C179" t="str">
            <v>Kiraly Ferenc</v>
          </cell>
        </row>
        <row r="180">
          <cell r="A180">
            <v>3683</v>
          </cell>
          <cell r="B180">
            <v>365</v>
          </cell>
          <cell r="C180" t="str">
            <v>Gursky Igor</v>
          </cell>
        </row>
        <row r="181">
          <cell r="A181">
            <v>3711</v>
          </cell>
          <cell r="B181">
            <v>784</v>
          </cell>
          <cell r="C181" t="str">
            <v>Schwab Erich</v>
          </cell>
        </row>
        <row r="182">
          <cell r="A182">
            <v>3713</v>
          </cell>
          <cell r="B182">
            <v>183</v>
          </cell>
          <cell r="C182" t="str">
            <v>Klopf Roland</v>
          </cell>
        </row>
        <row r="183">
          <cell r="A183">
            <v>3714</v>
          </cell>
          <cell r="B183">
            <v>305</v>
          </cell>
          <cell r="C183" t="str">
            <v>Einberger Kurt</v>
          </cell>
        </row>
        <row r="184">
          <cell r="A184">
            <v>3719</v>
          </cell>
          <cell r="B184">
            <v>746</v>
          </cell>
          <cell r="C184" t="str">
            <v>Koch Andreas</v>
          </cell>
        </row>
        <row r="185">
          <cell r="A185">
            <v>3724</v>
          </cell>
          <cell r="B185">
            <v>207</v>
          </cell>
          <cell r="C185" t="str">
            <v>Stockinger-Picker Elisabeth</v>
          </cell>
        </row>
        <row r="186">
          <cell r="A186">
            <v>3728</v>
          </cell>
          <cell r="B186">
            <v>107</v>
          </cell>
          <cell r="C186" t="str">
            <v>Krondorfer Sven</v>
          </cell>
        </row>
        <row r="187">
          <cell r="A187">
            <v>3733</v>
          </cell>
          <cell r="B187">
            <v>536</v>
          </cell>
          <cell r="C187" t="str">
            <v>Plamberger Peter</v>
          </cell>
        </row>
        <row r="188">
          <cell r="A188">
            <v>3758</v>
          </cell>
          <cell r="B188">
            <v>138</v>
          </cell>
          <cell r="C188" t="str">
            <v>Pfister Martin</v>
          </cell>
        </row>
        <row r="189">
          <cell r="A189">
            <v>3759</v>
          </cell>
          <cell r="B189">
            <v>250</v>
          </cell>
          <cell r="C189" t="str">
            <v>Wachet Robert</v>
          </cell>
        </row>
        <row r="190">
          <cell r="A190">
            <v>3767</v>
          </cell>
          <cell r="B190">
            <v>80</v>
          </cell>
          <cell r="C190" t="str">
            <v>Amsüß Michael</v>
          </cell>
        </row>
        <row r="191">
          <cell r="A191">
            <v>3771</v>
          </cell>
          <cell r="B191">
            <v>255</v>
          </cell>
          <cell r="C191" t="str">
            <v>Giacomuzzi Markus</v>
          </cell>
        </row>
        <row r="192">
          <cell r="A192">
            <v>3781</v>
          </cell>
          <cell r="B192">
            <v>328</v>
          </cell>
          <cell r="C192" t="str">
            <v>Marksteiner Markus</v>
          </cell>
        </row>
        <row r="193">
          <cell r="A193">
            <v>3782</v>
          </cell>
          <cell r="B193">
            <v>330</v>
          </cell>
          <cell r="C193" t="str">
            <v>Plank Alexander</v>
          </cell>
        </row>
        <row r="194">
          <cell r="A194">
            <v>3796</v>
          </cell>
          <cell r="B194">
            <v>139</v>
          </cell>
          <cell r="C194" t="str">
            <v>Schebesta Alexander</v>
          </cell>
        </row>
        <row r="195">
          <cell r="A195">
            <v>3804</v>
          </cell>
          <cell r="B195">
            <v>314</v>
          </cell>
          <cell r="C195" t="str">
            <v>Bettazza Manfred</v>
          </cell>
        </row>
        <row r="196">
          <cell r="A196">
            <v>3807</v>
          </cell>
          <cell r="B196">
            <v>683</v>
          </cell>
          <cell r="C196" t="str">
            <v>Kittenberger Ronald</v>
          </cell>
        </row>
        <row r="197">
          <cell r="A197">
            <v>3812</v>
          </cell>
          <cell r="B197">
            <v>621</v>
          </cell>
          <cell r="C197" t="str">
            <v>Feucht Markus</v>
          </cell>
        </row>
        <row r="198">
          <cell r="A198">
            <v>3813</v>
          </cell>
          <cell r="B198">
            <v>106</v>
          </cell>
          <cell r="C198" t="str">
            <v>Kittenberger Anton</v>
          </cell>
        </row>
        <row r="199">
          <cell r="A199">
            <v>3820</v>
          </cell>
          <cell r="B199">
            <v>606</v>
          </cell>
          <cell r="C199" t="str">
            <v>Worring Martin</v>
          </cell>
        </row>
        <row r="200">
          <cell r="A200">
            <v>3822</v>
          </cell>
          <cell r="B200">
            <v>91</v>
          </cell>
          <cell r="C200" t="str">
            <v>Buchmayer Siegfried, Mag.</v>
          </cell>
        </row>
        <row r="201">
          <cell r="A201">
            <v>3825</v>
          </cell>
          <cell r="B201">
            <v>214</v>
          </cell>
          <cell r="C201" t="str">
            <v>Diana Ciprian</v>
          </cell>
        </row>
        <row r="202">
          <cell r="A202">
            <v>3827</v>
          </cell>
          <cell r="B202">
            <v>323</v>
          </cell>
          <cell r="C202" t="str">
            <v>Gebhart Dietmar</v>
          </cell>
        </row>
        <row r="203">
          <cell r="A203">
            <v>3828</v>
          </cell>
          <cell r="B203">
            <v>554</v>
          </cell>
          <cell r="C203" t="str">
            <v>Friedl Robert</v>
          </cell>
        </row>
        <row r="204">
          <cell r="A204">
            <v>3837</v>
          </cell>
          <cell r="B204">
            <v>121</v>
          </cell>
          <cell r="C204" t="str">
            <v>Stefan Reinhard</v>
          </cell>
        </row>
        <row r="205">
          <cell r="A205">
            <v>3838</v>
          </cell>
          <cell r="B205">
            <v>120</v>
          </cell>
          <cell r="C205" t="str">
            <v>Rothensteiner Josef</v>
          </cell>
        </row>
        <row r="206">
          <cell r="A206">
            <v>3844</v>
          </cell>
          <cell r="B206">
            <v>220</v>
          </cell>
          <cell r="C206" t="str">
            <v>Heidecker Roland</v>
          </cell>
        </row>
        <row r="207">
          <cell r="A207">
            <v>3849</v>
          </cell>
          <cell r="B207">
            <v>327</v>
          </cell>
          <cell r="C207" t="str">
            <v>Lamparter Hannes</v>
          </cell>
        </row>
        <row r="208">
          <cell r="A208">
            <v>3853</v>
          </cell>
          <cell r="B208">
            <v>358</v>
          </cell>
          <cell r="C208" t="str">
            <v>Gössl Herbert</v>
          </cell>
        </row>
        <row r="209">
          <cell r="A209">
            <v>3858</v>
          </cell>
          <cell r="B209">
            <v>634</v>
          </cell>
          <cell r="C209" t="str">
            <v>Wimmer Thomas</v>
          </cell>
        </row>
        <row r="210">
          <cell r="A210">
            <v>3865</v>
          </cell>
          <cell r="B210">
            <v>359</v>
          </cell>
          <cell r="C210" t="str">
            <v>Hoda Hans</v>
          </cell>
        </row>
        <row r="211">
          <cell r="A211">
            <v>3872</v>
          </cell>
          <cell r="B211">
            <v>25</v>
          </cell>
          <cell r="C211" t="str">
            <v>Ritter Georg</v>
          </cell>
        </row>
        <row r="212">
          <cell r="A212">
            <v>3879</v>
          </cell>
          <cell r="B212">
            <v>338</v>
          </cell>
          <cell r="C212" t="str">
            <v>Freisinger Stefan</v>
          </cell>
        </row>
        <row r="213">
          <cell r="A213">
            <v>3885</v>
          </cell>
          <cell r="B213">
            <v>84</v>
          </cell>
          <cell r="C213" t="str">
            <v>Pugl Markus</v>
          </cell>
        </row>
        <row r="214">
          <cell r="A214">
            <v>3894</v>
          </cell>
          <cell r="B214">
            <v>392</v>
          </cell>
          <cell r="C214" t="str">
            <v>Spitzenberger Christopher</v>
          </cell>
        </row>
        <row r="215">
          <cell r="A215">
            <v>3898</v>
          </cell>
          <cell r="B215">
            <v>738</v>
          </cell>
          <cell r="C215" t="str">
            <v>Mühlbacher Johann</v>
          </cell>
        </row>
        <row r="216">
          <cell r="A216">
            <v>3901</v>
          </cell>
          <cell r="B216">
            <v>569</v>
          </cell>
          <cell r="C216" t="str">
            <v>Pötsch Franz</v>
          </cell>
        </row>
        <row r="217">
          <cell r="A217">
            <v>3903</v>
          </cell>
          <cell r="B217">
            <v>321</v>
          </cell>
          <cell r="C217" t="str">
            <v>Scharf Stefanie</v>
          </cell>
        </row>
        <row r="218">
          <cell r="A218">
            <v>3905</v>
          </cell>
          <cell r="B218">
            <v>623</v>
          </cell>
          <cell r="C218" t="str">
            <v>Steinbrecher Sonja</v>
          </cell>
        </row>
        <row r="219">
          <cell r="A219">
            <v>3906</v>
          </cell>
          <cell r="B219">
            <v>320</v>
          </cell>
          <cell r="C219" t="str">
            <v>Scharf Christian</v>
          </cell>
        </row>
        <row r="220">
          <cell r="A220">
            <v>3907</v>
          </cell>
          <cell r="B220">
            <v>387</v>
          </cell>
          <cell r="C220" t="str">
            <v>Theilinger Klaus</v>
          </cell>
        </row>
        <row r="221">
          <cell r="A221">
            <v>3910</v>
          </cell>
          <cell r="B221">
            <v>659</v>
          </cell>
          <cell r="C221" t="str">
            <v>Schober Andreas</v>
          </cell>
        </row>
        <row r="222">
          <cell r="A222">
            <v>3911</v>
          </cell>
          <cell r="B222">
            <v>83</v>
          </cell>
          <cell r="C222" t="str">
            <v>Immler Alfred</v>
          </cell>
        </row>
        <row r="223">
          <cell r="A223">
            <v>3928</v>
          </cell>
          <cell r="B223">
            <v>660</v>
          </cell>
          <cell r="C223" t="str">
            <v>Ringel Roman</v>
          </cell>
        </row>
        <row r="224">
          <cell r="A224">
            <v>3930</v>
          </cell>
          <cell r="B224">
            <v>570</v>
          </cell>
          <cell r="C224" t="str">
            <v>Buschenreiter Raoul</v>
          </cell>
        </row>
        <row r="225">
          <cell r="A225">
            <v>3933</v>
          </cell>
          <cell r="B225">
            <v>571</v>
          </cell>
          <cell r="C225" t="str">
            <v>Weber Franz</v>
          </cell>
        </row>
        <row r="226">
          <cell r="A226">
            <v>3952</v>
          </cell>
          <cell r="B226">
            <v>101</v>
          </cell>
          <cell r="C226" t="str">
            <v>Schlechta Markus</v>
          </cell>
        </row>
        <row r="227">
          <cell r="A227">
            <v>3954</v>
          </cell>
          <cell r="B227">
            <v>347</v>
          </cell>
          <cell r="C227" t="str">
            <v>Fuchs Gerhard</v>
          </cell>
        </row>
        <row r="228">
          <cell r="A228">
            <v>3957</v>
          </cell>
          <cell r="B228">
            <v>398</v>
          </cell>
          <cell r="C228" t="str">
            <v>Dadour Georges Nöel</v>
          </cell>
        </row>
        <row r="229">
          <cell r="A229">
            <v>3961</v>
          </cell>
          <cell r="B229">
            <v>160</v>
          </cell>
          <cell r="C229" t="str">
            <v>Rechenmacher Thomas</v>
          </cell>
        </row>
        <row r="230">
          <cell r="A230">
            <v>3962</v>
          </cell>
          <cell r="B230">
            <v>377</v>
          </cell>
          <cell r="C230" t="str">
            <v>Buranich Christoph</v>
          </cell>
        </row>
        <row r="231">
          <cell r="A231">
            <v>3969</v>
          </cell>
          <cell r="B231">
            <v>177</v>
          </cell>
          <cell r="C231" t="str">
            <v>Troll Jürgen</v>
          </cell>
        </row>
        <row r="232">
          <cell r="A232">
            <v>3972</v>
          </cell>
          <cell r="B232">
            <v>630</v>
          </cell>
          <cell r="C232" t="str">
            <v>Lau Dietmar</v>
          </cell>
        </row>
        <row r="233">
          <cell r="A233">
            <v>3978</v>
          </cell>
          <cell r="B233">
            <v>295</v>
          </cell>
          <cell r="C233" t="str">
            <v>Jangra Jaswant</v>
          </cell>
        </row>
        <row r="234">
          <cell r="A234">
            <v>3979</v>
          </cell>
          <cell r="B234">
            <v>165</v>
          </cell>
          <cell r="C234" t="str">
            <v>Chromik Martin</v>
          </cell>
        </row>
        <row r="235">
          <cell r="A235">
            <v>3983</v>
          </cell>
          <cell r="B235">
            <v>242</v>
          </cell>
          <cell r="C235" t="str">
            <v>Nowak Anita</v>
          </cell>
        </row>
        <row r="236">
          <cell r="A236">
            <v>3984</v>
          </cell>
          <cell r="B236">
            <v>241</v>
          </cell>
          <cell r="C236" t="str">
            <v>Modrey Manuel</v>
          </cell>
        </row>
        <row r="237">
          <cell r="A237">
            <v>3987</v>
          </cell>
          <cell r="B237">
            <v>206</v>
          </cell>
          <cell r="C237" t="str">
            <v>Maderegger Florian</v>
          </cell>
        </row>
        <row r="238">
          <cell r="A238">
            <v>3989</v>
          </cell>
          <cell r="B238">
            <v>167</v>
          </cell>
          <cell r="C238" t="str">
            <v>Dunay Wolfgang</v>
          </cell>
        </row>
        <row r="239">
          <cell r="A239">
            <v>3990</v>
          </cell>
          <cell r="B239">
            <v>560</v>
          </cell>
          <cell r="C239" t="str">
            <v>Gruber Gert</v>
          </cell>
        </row>
        <row r="240">
          <cell r="A240">
            <v>3998</v>
          </cell>
          <cell r="B240">
            <v>29</v>
          </cell>
          <cell r="C240" t="str">
            <v>Müllner Karl</v>
          </cell>
        </row>
        <row r="241">
          <cell r="A241">
            <v>4017</v>
          </cell>
          <cell r="B241">
            <v>31</v>
          </cell>
          <cell r="C241" t="str">
            <v>Petrik Harald</v>
          </cell>
        </row>
        <row r="242">
          <cell r="A242">
            <v>4019</v>
          </cell>
          <cell r="B242">
            <v>36</v>
          </cell>
          <cell r="C242" t="str">
            <v>Schindler Helmut</v>
          </cell>
        </row>
        <row r="243">
          <cell r="A243">
            <v>4027</v>
          </cell>
          <cell r="B243">
            <v>103</v>
          </cell>
          <cell r="C243" t="str">
            <v>Abraham Martin</v>
          </cell>
        </row>
        <row r="244">
          <cell r="A244">
            <v>4028</v>
          </cell>
          <cell r="B244">
            <v>166</v>
          </cell>
          <cell r="C244" t="str">
            <v>Dunay Anton</v>
          </cell>
        </row>
        <row r="245">
          <cell r="A245">
            <v>4029</v>
          </cell>
          <cell r="B245">
            <v>404</v>
          </cell>
          <cell r="C245" t="str">
            <v>Szilagyi Jozsef</v>
          </cell>
        </row>
        <row r="246">
          <cell r="A246">
            <v>4030</v>
          </cell>
          <cell r="B246">
            <v>229</v>
          </cell>
          <cell r="C246" t="str">
            <v>Brandl Christian Ing.</v>
          </cell>
        </row>
        <row r="247">
          <cell r="A247">
            <v>4031</v>
          </cell>
          <cell r="B247">
            <v>236</v>
          </cell>
          <cell r="C247" t="str">
            <v>Limberger Herwig, Ing.</v>
          </cell>
        </row>
        <row r="248">
          <cell r="A248">
            <v>4032</v>
          </cell>
          <cell r="B248">
            <v>235</v>
          </cell>
          <cell r="C248" t="str">
            <v>Langweil Arpad</v>
          </cell>
        </row>
        <row r="249">
          <cell r="A249">
            <v>4037</v>
          </cell>
          <cell r="B249">
            <v>20</v>
          </cell>
          <cell r="C249" t="str">
            <v>Diglas Ernst</v>
          </cell>
        </row>
        <row r="250">
          <cell r="A250">
            <v>4039</v>
          </cell>
          <cell r="B250">
            <v>134</v>
          </cell>
          <cell r="C250" t="str">
            <v>Najemnik Matthias</v>
          </cell>
        </row>
        <row r="251">
          <cell r="A251">
            <v>4048</v>
          </cell>
          <cell r="B251">
            <v>333</v>
          </cell>
          <cell r="C251" t="str">
            <v>Schneider Martin</v>
          </cell>
        </row>
        <row r="252">
          <cell r="A252">
            <v>4049</v>
          </cell>
          <cell r="B252">
            <v>289</v>
          </cell>
          <cell r="C252" t="str">
            <v>Grundner Thomas</v>
          </cell>
        </row>
        <row r="253">
          <cell r="A253">
            <v>4051</v>
          </cell>
          <cell r="B253">
            <v>551</v>
          </cell>
          <cell r="C253" t="str">
            <v>Speiser Albert</v>
          </cell>
        </row>
        <row r="254">
          <cell r="A254">
            <v>4054</v>
          </cell>
          <cell r="B254">
            <v>66</v>
          </cell>
          <cell r="C254" t="str">
            <v>Sedlacek Claus, Mag.</v>
          </cell>
        </row>
        <row r="255">
          <cell r="A255">
            <v>4058</v>
          </cell>
          <cell r="B255">
            <v>266</v>
          </cell>
          <cell r="C255" t="str">
            <v>Mühlbacher Martin</v>
          </cell>
        </row>
        <row r="256">
          <cell r="A256">
            <v>4062</v>
          </cell>
          <cell r="B256">
            <v>117</v>
          </cell>
          <cell r="C256" t="str">
            <v>Porteder Stefan-Paul</v>
          </cell>
        </row>
        <row r="257">
          <cell r="A257">
            <v>4072</v>
          </cell>
          <cell r="B257">
            <v>34</v>
          </cell>
          <cell r="C257" t="str">
            <v>Savonith Markus</v>
          </cell>
        </row>
        <row r="258">
          <cell r="A258">
            <v>4073</v>
          </cell>
          <cell r="B258">
            <v>245</v>
          </cell>
          <cell r="C258" t="str">
            <v>Pichler Mario</v>
          </cell>
        </row>
        <row r="259">
          <cell r="A259">
            <v>4077</v>
          </cell>
          <cell r="B259">
            <v>94</v>
          </cell>
          <cell r="C259" t="str">
            <v>Kirchmayer Harald</v>
          </cell>
        </row>
        <row r="260">
          <cell r="A260">
            <v>4078</v>
          </cell>
          <cell r="B260">
            <v>172</v>
          </cell>
          <cell r="C260" t="str">
            <v>Gruber Christian</v>
          </cell>
        </row>
        <row r="261">
          <cell r="A261">
            <v>4082</v>
          </cell>
          <cell r="B261">
            <v>353</v>
          </cell>
          <cell r="C261" t="str">
            <v>Muckenhuber Daniel</v>
          </cell>
        </row>
        <row r="262">
          <cell r="A262">
            <v>4096</v>
          </cell>
          <cell r="B262">
            <v>86</v>
          </cell>
          <cell r="C262" t="str">
            <v>Schütz Manfred</v>
          </cell>
        </row>
        <row r="263">
          <cell r="A263">
            <v>4099</v>
          </cell>
          <cell r="B263">
            <v>7</v>
          </cell>
          <cell r="C263" t="str">
            <v>Kaluzik Helmut</v>
          </cell>
        </row>
        <row r="264">
          <cell r="A264">
            <v>4102</v>
          </cell>
          <cell r="B264">
            <v>63</v>
          </cell>
          <cell r="C264" t="str">
            <v>Nemec Martin</v>
          </cell>
        </row>
        <row r="265">
          <cell r="A265">
            <v>4104</v>
          </cell>
          <cell r="B265">
            <v>383</v>
          </cell>
          <cell r="C265" t="str">
            <v>Müllner Georg</v>
          </cell>
        </row>
        <row r="266">
          <cell r="A266">
            <v>4108</v>
          </cell>
          <cell r="B266">
            <v>522</v>
          </cell>
          <cell r="C266" t="str">
            <v>Sommer Hannes</v>
          </cell>
        </row>
        <row r="267">
          <cell r="A267">
            <v>4110</v>
          </cell>
          <cell r="B267">
            <v>98</v>
          </cell>
          <cell r="C267" t="str">
            <v>Mann Stephan</v>
          </cell>
        </row>
        <row r="268">
          <cell r="A268">
            <v>4116</v>
          </cell>
          <cell r="B268">
            <v>105</v>
          </cell>
          <cell r="C268" t="str">
            <v>Hofbauer Markus, Ing.</v>
          </cell>
        </row>
        <row r="269">
          <cell r="A269">
            <v>4122</v>
          </cell>
          <cell r="B269">
            <v>11</v>
          </cell>
          <cell r="C269" t="str">
            <v>Schipany Hans</v>
          </cell>
        </row>
        <row r="270">
          <cell r="A270">
            <v>4126</v>
          </cell>
          <cell r="B270">
            <v>67</v>
          </cell>
          <cell r="C270" t="str">
            <v>Spitzbart Franz</v>
          </cell>
        </row>
        <row r="271">
          <cell r="A271">
            <v>4131</v>
          </cell>
          <cell r="B271">
            <v>605</v>
          </cell>
          <cell r="C271" t="str">
            <v>Nussgraber Jürgen</v>
          </cell>
        </row>
        <row r="272">
          <cell r="A272">
            <v>4136</v>
          </cell>
          <cell r="B272">
            <v>22</v>
          </cell>
          <cell r="C272" t="str">
            <v>Huber Werner</v>
          </cell>
        </row>
        <row r="273">
          <cell r="A273">
            <v>4145</v>
          </cell>
          <cell r="B273">
            <v>627</v>
          </cell>
          <cell r="C273" t="str">
            <v>Abedini Alberto</v>
          </cell>
        </row>
        <row r="274">
          <cell r="A274">
            <v>4146</v>
          </cell>
          <cell r="B274">
            <v>403</v>
          </cell>
          <cell r="C274" t="str">
            <v>Nazarian Edvard</v>
          </cell>
        </row>
        <row r="275">
          <cell r="A275">
            <v>4165</v>
          </cell>
          <cell r="B275">
            <v>81</v>
          </cell>
          <cell r="C275" t="str">
            <v>Berger Roman</v>
          </cell>
        </row>
        <row r="276">
          <cell r="A276">
            <v>4174</v>
          </cell>
          <cell r="B276">
            <v>351</v>
          </cell>
          <cell r="C276" t="str">
            <v>Hastik Ronald jun.</v>
          </cell>
        </row>
        <row r="277">
          <cell r="A277">
            <v>4177</v>
          </cell>
          <cell r="B277">
            <v>379</v>
          </cell>
          <cell r="C277" t="str">
            <v>Fessl Patrick</v>
          </cell>
        </row>
        <row r="278">
          <cell r="A278">
            <v>4178</v>
          </cell>
          <cell r="B278">
            <v>145</v>
          </cell>
          <cell r="C278" t="str">
            <v>Walcharz Isabella</v>
          </cell>
        </row>
        <row r="279">
          <cell r="A279">
            <v>4181</v>
          </cell>
          <cell r="B279">
            <v>257</v>
          </cell>
          <cell r="C279" t="str">
            <v>Krammer Christoph</v>
          </cell>
        </row>
        <row r="280">
          <cell r="A280">
            <v>4187</v>
          </cell>
          <cell r="B280">
            <v>223</v>
          </cell>
          <cell r="C280" t="str">
            <v>Rehner Philipp</v>
          </cell>
        </row>
        <row r="281">
          <cell r="A281">
            <v>4188</v>
          </cell>
          <cell r="B281">
            <v>661</v>
          </cell>
          <cell r="C281" t="str">
            <v>Schadler Tamara</v>
          </cell>
        </row>
        <row r="282">
          <cell r="A282">
            <v>4193</v>
          </cell>
          <cell r="B282">
            <v>283</v>
          </cell>
          <cell r="C282" t="str">
            <v>Stolz Patrick</v>
          </cell>
        </row>
        <row r="283">
          <cell r="A283">
            <v>4194</v>
          </cell>
          <cell r="B283">
            <v>53</v>
          </cell>
          <cell r="C283" t="str">
            <v>Parmetler Rüdiger</v>
          </cell>
        </row>
        <row r="284">
          <cell r="A284">
            <v>4195</v>
          </cell>
          <cell r="B284">
            <v>534</v>
          </cell>
          <cell r="C284" t="str">
            <v>Kainz Eva</v>
          </cell>
        </row>
        <row r="285">
          <cell r="A285">
            <v>4206</v>
          </cell>
          <cell r="B285">
            <v>82</v>
          </cell>
          <cell r="C285" t="str">
            <v>Heiligenbrunner Simon</v>
          </cell>
        </row>
        <row r="286">
          <cell r="A286">
            <v>4215</v>
          </cell>
          <cell r="B286">
            <v>672</v>
          </cell>
          <cell r="C286" t="str">
            <v>Toth Stefan</v>
          </cell>
        </row>
        <row r="287">
          <cell r="A287">
            <v>4216</v>
          </cell>
          <cell r="B287">
            <v>51</v>
          </cell>
          <cell r="C287" t="str">
            <v>Ottawa Gerd</v>
          </cell>
        </row>
        <row r="288">
          <cell r="A288">
            <v>4231</v>
          </cell>
          <cell r="B288">
            <v>43</v>
          </cell>
          <cell r="C288" t="str">
            <v>Grubmüller Jürgen</v>
          </cell>
        </row>
        <row r="289">
          <cell r="A289">
            <v>4232</v>
          </cell>
          <cell r="B289">
            <v>684</v>
          </cell>
          <cell r="C289" t="str">
            <v>Fleis Christian</v>
          </cell>
        </row>
        <row r="290">
          <cell r="A290">
            <v>4241</v>
          </cell>
          <cell r="B290">
            <v>281</v>
          </cell>
          <cell r="C290" t="str">
            <v>Prasser Wolfgang</v>
          </cell>
        </row>
        <row r="291">
          <cell r="A291">
            <v>4243</v>
          </cell>
          <cell r="B291">
            <v>715</v>
          </cell>
          <cell r="C291" t="str">
            <v>Narovnigg Claudia</v>
          </cell>
        </row>
        <row r="292">
          <cell r="A292">
            <v>4245</v>
          </cell>
          <cell r="B292">
            <v>572</v>
          </cell>
          <cell r="C292" t="str">
            <v>Perktold Patrick</v>
          </cell>
        </row>
        <row r="293">
          <cell r="A293">
            <v>4246</v>
          </cell>
          <cell r="B293">
            <v>313</v>
          </cell>
          <cell r="C293" t="str">
            <v>Unterladstätter Norbert</v>
          </cell>
        </row>
        <row r="294">
          <cell r="A294">
            <v>4248</v>
          </cell>
          <cell r="B294">
            <v>310</v>
          </cell>
          <cell r="C294" t="str">
            <v>Sammer Markus</v>
          </cell>
        </row>
        <row r="295">
          <cell r="A295">
            <v>4249</v>
          </cell>
          <cell r="B295">
            <v>287</v>
          </cell>
          <cell r="C295" t="str">
            <v>Greimeister Gernot</v>
          </cell>
        </row>
        <row r="296">
          <cell r="A296">
            <v>4251</v>
          </cell>
          <cell r="B296">
            <v>685</v>
          </cell>
          <cell r="C296" t="str">
            <v>Siegl Franz</v>
          </cell>
        </row>
        <row r="297">
          <cell r="A297">
            <v>4255</v>
          </cell>
          <cell r="B297">
            <v>269</v>
          </cell>
          <cell r="C297" t="str">
            <v>Weber Günther jun.</v>
          </cell>
        </row>
        <row r="298">
          <cell r="A298">
            <v>4259</v>
          </cell>
          <cell r="B298">
            <v>558</v>
          </cell>
          <cell r="C298" t="str">
            <v>Haido Jakob</v>
          </cell>
        </row>
        <row r="299">
          <cell r="A299">
            <v>4261</v>
          </cell>
          <cell r="B299">
            <v>33</v>
          </cell>
          <cell r="C299" t="str">
            <v>Rumsauer Rudolf</v>
          </cell>
        </row>
        <row r="300">
          <cell r="A300">
            <v>4263</v>
          </cell>
          <cell r="B300">
            <v>686</v>
          </cell>
          <cell r="C300" t="str">
            <v>Höck Martin</v>
          </cell>
        </row>
        <row r="301">
          <cell r="A301">
            <v>4266</v>
          </cell>
          <cell r="B301">
            <v>391</v>
          </cell>
          <cell r="C301" t="str">
            <v>Kolup Markus</v>
          </cell>
        </row>
        <row r="302">
          <cell r="A302">
            <v>4269</v>
          </cell>
          <cell r="B302">
            <v>126</v>
          </cell>
          <cell r="C302" t="str">
            <v>Weixelbaum Gerald</v>
          </cell>
        </row>
        <row r="303">
          <cell r="A303">
            <v>4270</v>
          </cell>
          <cell r="B303">
            <v>290</v>
          </cell>
          <cell r="C303" t="str">
            <v>Grundner Verena</v>
          </cell>
        </row>
        <row r="304">
          <cell r="A304">
            <v>4271</v>
          </cell>
          <cell r="B304">
            <v>395</v>
          </cell>
          <cell r="C304" t="str">
            <v>Aleksanjan Samvel</v>
          </cell>
        </row>
        <row r="305">
          <cell r="A305">
            <v>4272</v>
          </cell>
          <cell r="B305">
            <v>95</v>
          </cell>
          <cell r="C305" t="str">
            <v>Kraftl Michael</v>
          </cell>
        </row>
        <row r="306">
          <cell r="A306">
            <v>4273</v>
          </cell>
          <cell r="B306">
            <v>293</v>
          </cell>
          <cell r="C306" t="str">
            <v>Kesgin Hüseyin</v>
          </cell>
        </row>
        <row r="307">
          <cell r="A307">
            <v>4274</v>
          </cell>
          <cell r="B307">
            <v>373</v>
          </cell>
          <cell r="C307" t="str">
            <v>Zauner Markus</v>
          </cell>
        </row>
        <row r="308">
          <cell r="A308">
            <v>4275</v>
          </cell>
          <cell r="B308">
            <v>130</v>
          </cell>
          <cell r="C308" t="str">
            <v>Heinz Thomas</v>
          </cell>
        </row>
        <row r="309">
          <cell r="A309">
            <v>4277</v>
          </cell>
          <cell r="B309">
            <v>252</v>
          </cell>
          <cell r="C309" t="str">
            <v>Ebner Daniel</v>
          </cell>
        </row>
        <row r="310">
          <cell r="A310">
            <v>4280</v>
          </cell>
          <cell r="B310">
            <v>211</v>
          </cell>
          <cell r="C310" t="str">
            <v>Strasser Pia</v>
          </cell>
        </row>
        <row r="311">
          <cell r="A311">
            <v>4289</v>
          </cell>
          <cell r="B311">
            <v>115</v>
          </cell>
          <cell r="C311" t="str">
            <v>Haiden Mathias</v>
          </cell>
        </row>
        <row r="312">
          <cell r="A312">
            <v>4304</v>
          </cell>
          <cell r="B312">
            <v>168</v>
          </cell>
          <cell r="C312" t="str">
            <v>Ehrengruber Florian</v>
          </cell>
        </row>
        <row r="313">
          <cell r="A313">
            <v>4309</v>
          </cell>
          <cell r="B313">
            <v>37</v>
          </cell>
          <cell r="C313" t="str">
            <v>Sukopp Lena</v>
          </cell>
        </row>
        <row r="314">
          <cell r="A314">
            <v>4311</v>
          </cell>
          <cell r="B314">
            <v>192</v>
          </cell>
          <cell r="C314" t="str">
            <v>Brany Philip</v>
          </cell>
        </row>
        <row r="315">
          <cell r="A315">
            <v>4312</v>
          </cell>
          <cell r="B315">
            <v>97</v>
          </cell>
          <cell r="C315" t="str">
            <v>Mann Roman</v>
          </cell>
        </row>
        <row r="316">
          <cell r="A316">
            <v>4313</v>
          </cell>
          <cell r="B316">
            <v>41</v>
          </cell>
          <cell r="C316" t="str">
            <v>Fleischer Manfred</v>
          </cell>
        </row>
        <row r="317">
          <cell r="A317">
            <v>4318</v>
          </cell>
          <cell r="B317">
            <v>239</v>
          </cell>
          <cell r="C317" t="str">
            <v>Mickel Manuel</v>
          </cell>
        </row>
        <row r="318">
          <cell r="A318">
            <v>4320</v>
          </cell>
          <cell r="B318">
            <v>396</v>
          </cell>
          <cell r="C318" t="str">
            <v>Barazian Vahan</v>
          </cell>
        </row>
        <row r="319">
          <cell r="A319">
            <v>4321</v>
          </cell>
          <cell r="B319">
            <v>70</v>
          </cell>
          <cell r="C319" t="str">
            <v>Fenzl Josef jun.</v>
          </cell>
        </row>
        <row r="320">
          <cell r="A320">
            <v>4324</v>
          </cell>
          <cell r="B320">
            <v>801</v>
          </cell>
          <cell r="C320" t="str">
            <v>Gaupmann Günther</v>
          </cell>
        </row>
        <row r="321">
          <cell r="A321">
            <v>4326</v>
          </cell>
          <cell r="B321">
            <v>96</v>
          </cell>
          <cell r="C321" t="str">
            <v>Kugler Gerald</v>
          </cell>
        </row>
        <row r="322">
          <cell r="A322">
            <v>4333</v>
          </cell>
          <cell r="B322">
            <v>193</v>
          </cell>
          <cell r="C322" t="str">
            <v>Köpf Mischa</v>
          </cell>
        </row>
        <row r="323">
          <cell r="A323">
            <v>4336</v>
          </cell>
          <cell r="B323">
            <v>185</v>
          </cell>
          <cell r="C323" t="str">
            <v>Lulaew Sulumbek</v>
          </cell>
        </row>
        <row r="324">
          <cell r="A324">
            <v>4337</v>
          </cell>
          <cell r="B324">
            <v>199</v>
          </cell>
          <cell r="C324" t="str">
            <v>Reithner Andrea</v>
          </cell>
        </row>
        <row r="325">
          <cell r="A325">
            <v>4339</v>
          </cell>
          <cell r="B325">
            <v>210</v>
          </cell>
          <cell r="C325" t="str">
            <v>Stockinger Thomas</v>
          </cell>
        </row>
        <row r="326">
          <cell r="A326">
            <v>4341</v>
          </cell>
          <cell r="B326">
            <v>190</v>
          </cell>
          <cell r="C326" t="str">
            <v>Weißinger Patrick</v>
          </cell>
        </row>
        <row r="327">
          <cell r="A327">
            <v>4342</v>
          </cell>
          <cell r="B327">
            <v>237</v>
          </cell>
          <cell r="C327" t="str">
            <v>Manninger Patrick</v>
          </cell>
        </row>
        <row r="328">
          <cell r="A328">
            <v>4344</v>
          </cell>
          <cell r="B328">
            <v>405</v>
          </cell>
          <cell r="C328" t="str">
            <v>Tachaev Ruslan</v>
          </cell>
        </row>
        <row r="329">
          <cell r="A329">
            <v>4346</v>
          </cell>
          <cell r="B329">
            <v>713</v>
          </cell>
          <cell r="C329" t="str">
            <v>Leodolter Martin</v>
          </cell>
        </row>
        <row r="330">
          <cell r="A330">
            <v>4347</v>
          </cell>
          <cell r="B330">
            <v>284</v>
          </cell>
          <cell r="C330" t="str">
            <v>Troni Dmitri</v>
          </cell>
        </row>
        <row r="331">
          <cell r="A331">
            <v>4359</v>
          </cell>
          <cell r="B331">
            <v>226</v>
          </cell>
          <cell r="C331" t="str">
            <v>Sauerlachner Thomas</v>
          </cell>
        </row>
        <row r="332">
          <cell r="A332">
            <v>4360</v>
          </cell>
          <cell r="B332">
            <v>219</v>
          </cell>
          <cell r="C332" t="str">
            <v>Heidecker Daniel</v>
          </cell>
        </row>
        <row r="333">
          <cell r="A333">
            <v>4361</v>
          </cell>
          <cell r="B333">
            <v>12</v>
          </cell>
          <cell r="C333" t="str">
            <v>Schmitz Klaus-Dieter</v>
          </cell>
        </row>
        <row r="334">
          <cell r="A334">
            <v>4365</v>
          </cell>
          <cell r="B334">
            <v>662</v>
          </cell>
          <cell r="C334" t="str">
            <v>Mnechaczek Matthias</v>
          </cell>
        </row>
        <row r="335">
          <cell r="A335">
            <v>4367</v>
          </cell>
          <cell r="B335">
            <v>362</v>
          </cell>
          <cell r="C335" t="str">
            <v>Nedoma Steven</v>
          </cell>
        </row>
        <row r="336">
          <cell r="A336">
            <v>4370</v>
          </cell>
          <cell r="B336">
            <v>169</v>
          </cell>
          <cell r="C336" t="str">
            <v>Ehrengruber Stefan</v>
          </cell>
        </row>
        <row r="337">
          <cell r="A337">
            <v>4372</v>
          </cell>
          <cell r="B337">
            <v>19</v>
          </cell>
          <cell r="C337" t="str">
            <v>Bohatschek Michael</v>
          </cell>
        </row>
        <row r="338">
          <cell r="A338">
            <v>4375</v>
          </cell>
          <cell r="B338">
            <v>291</v>
          </cell>
          <cell r="C338" t="str">
            <v>Hirz Claudia</v>
          </cell>
        </row>
        <row r="339">
          <cell r="A339">
            <v>4376</v>
          </cell>
          <cell r="B339">
            <v>38</v>
          </cell>
          <cell r="C339" t="str">
            <v>Sukopp Raphael</v>
          </cell>
        </row>
        <row r="340">
          <cell r="A340">
            <v>4379</v>
          </cell>
          <cell r="B340">
            <v>265</v>
          </cell>
          <cell r="C340" t="str">
            <v>Mühlbacher Christian</v>
          </cell>
        </row>
        <row r="341">
          <cell r="A341">
            <v>4382</v>
          </cell>
          <cell r="B341">
            <v>203</v>
          </cell>
          <cell r="C341" t="str">
            <v>Embacher Jessica</v>
          </cell>
        </row>
        <row r="342">
          <cell r="A342">
            <v>4391</v>
          </cell>
          <cell r="B342">
            <v>248</v>
          </cell>
          <cell r="C342" t="str">
            <v>Rottner Michael</v>
          </cell>
        </row>
        <row r="343">
          <cell r="A343">
            <v>4393</v>
          </cell>
          <cell r="B343">
            <v>270</v>
          </cell>
          <cell r="C343" t="str">
            <v>Bologa Robert</v>
          </cell>
        </row>
        <row r="344">
          <cell r="A344">
            <v>4394</v>
          </cell>
          <cell r="B344">
            <v>275</v>
          </cell>
          <cell r="C344" t="str">
            <v>Marintscheschki Martin</v>
          </cell>
        </row>
        <row r="345">
          <cell r="A345">
            <v>4400</v>
          </cell>
          <cell r="B345">
            <v>1</v>
          </cell>
          <cell r="C345" t="str">
            <v>Bekric Arnel</v>
          </cell>
        </row>
        <row r="346">
          <cell r="A346">
            <v>4402</v>
          </cell>
          <cell r="B346">
            <v>59</v>
          </cell>
          <cell r="C346" t="str">
            <v>Kis Istvan</v>
          </cell>
        </row>
        <row r="347">
          <cell r="A347">
            <v>4403</v>
          </cell>
          <cell r="B347">
            <v>573</v>
          </cell>
          <cell r="C347" t="str">
            <v>Fuchs David</v>
          </cell>
        </row>
        <row r="348">
          <cell r="A348">
            <v>4408</v>
          </cell>
          <cell r="B348">
            <v>186</v>
          </cell>
          <cell r="C348" t="str">
            <v>Stütz Patrick</v>
          </cell>
        </row>
        <row r="349">
          <cell r="A349">
            <v>4409</v>
          </cell>
          <cell r="B349">
            <v>553</v>
          </cell>
          <cell r="C349" t="str">
            <v>Boda Tarik</v>
          </cell>
        </row>
        <row r="350">
          <cell r="A350">
            <v>4416</v>
          </cell>
          <cell r="B350">
            <v>65</v>
          </cell>
          <cell r="C350" t="str">
            <v>Riedler Siegfried jun.</v>
          </cell>
        </row>
        <row r="351">
          <cell r="A351">
            <v>4421</v>
          </cell>
          <cell r="B351">
            <v>48</v>
          </cell>
          <cell r="C351" t="str">
            <v>Zeinlinger Andreas jun.</v>
          </cell>
        </row>
        <row r="352">
          <cell r="A352">
            <v>4426</v>
          </cell>
          <cell r="B352">
            <v>71</v>
          </cell>
          <cell r="C352" t="str">
            <v>Doppler Florian</v>
          </cell>
        </row>
        <row r="353">
          <cell r="A353">
            <v>4427</v>
          </cell>
          <cell r="B353">
            <v>325</v>
          </cell>
          <cell r="C353" t="str">
            <v>Hölbling Josef</v>
          </cell>
        </row>
        <row r="354">
          <cell r="A354">
            <v>4428</v>
          </cell>
          <cell r="B354">
            <v>399</v>
          </cell>
          <cell r="C354" t="str">
            <v>Kantaev Magomed</v>
          </cell>
        </row>
        <row r="355">
          <cell r="A355">
            <v>4429</v>
          </cell>
          <cell r="B355">
            <v>137</v>
          </cell>
          <cell r="C355" t="str">
            <v>Petz Rene</v>
          </cell>
        </row>
        <row r="356">
          <cell r="A356">
            <v>4431</v>
          </cell>
          <cell r="B356">
            <v>385</v>
          </cell>
          <cell r="C356" t="str">
            <v>Schaipow Ibragim</v>
          </cell>
        </row>
        <row r="357">
          <cell r="A357">
            <v>4434</v>
          </cell>
          <cell r="B357">
            <v>133</v>
          </cell>
          <cell r="C357" t="str">
            <v>Lackstätter Stefan</v>
          </cell>
        </row>
        <row r="358">
          <cell r="A358">
            <v>4435</v>
          </cell>
          <cell r="B358">
            <v>243</v>
          </cell>
          <cell r="C358" t="str">
            <v>Peitl Manuel</v>
          </cell>
        </row>
        <row r="359">
          <cell r="A359">
            <v>4443</v>
          </cell>
          <cell r="B359">
            <v>104</v>
          </cell>
          <cell r="C359" t="str">
            <v>Grubmüller Anton</v>
          </cell>
        </row>
        <row r="360">
          <cell r="A360">
            <v>4444</v>
          </cell>
          <cell r="B360">
            <v>93</v>
          </cell>
          <cell r="C360" t="str">
            <v>Kern Christian, Mag.</v>
          </cell>
        </row>
        <row r="361">
          <cell r="A361">
            <v>4445</v>
          </cell>
          <cell r="B361">
            <v>274</v>
          </cell>
          <cell r="C361" t="str">
            <v>Kathrein Christian</v>
          </cell>
        </row>
        <row r="362">
          <cell r="A362">
            <v>4447</v>
          </cell>
          <cell r="B362">
            <v>402</v>
          </cell>
          <cell r="C362" t="str">
            <v>Martirosjan Sargis</v>
          </cell>
        </row>
        <row r="363">
          <cell r="A363">
            <v>4448</v>
          </cell>
          <cell r="B363">
            <v>357</v>
          </cell>
          <cell r="C363" t="str">
            <v>Schimek Marcel</v>
          </cell>
        </row>
        <row r="364">
          <cell r="A364">
            <v>4449</v>
          </cell>
          <cell r="B364">
            <v>276</v>
          </cell>
          <cell r="C364" t="str">
            <v>Steinberger Johanna</v>
          </cell>
        </row>
        <row r="365">
          <cell r="A365">
            <v>4451</v>
          </cell>
          <cell r="B365">
            <v>523</v>
          </cell>
          <cell r="C365" t="str">
            <v>Mühlbacher Josef</v>
          </cell>
        </row>
        <row r="366">
          <cell r="A366">
            <v>4460</v>
          </cell>
          <cell r="B366">
            <v>114</v>
          </cell>
          <cell r="C366" t="str">
            <v>Böswarth Thomas</v>
          </cell>
        </row>
        <row r="367">
          <cell r="A367">
            <v>4463</v>
          </cell>
          <cell r="B367">
            <v>47</v>
          </cell>
          <cell r="C367" t="str">
            <v>Molterer Michael</v>
          </cell>
        </row>
        <row r="368">
          <cell r="A368">
            <v>4464</v>
          </cell>
          <cell r="B368">
            <v>687</v>
          </cell>
          <cell r="C368" t="str">
            <v>Mader Benjamin</v>
          </cell>
        </row>
        <row r="369">
          <cell r="A369">
            <v>4465</v>
          </cell>
          <cell r="B369">
            <v>79</v>
          </cell>
          <cell r="C369" t="str">
            <v>Wittmann Martin</v>
          </cell>
        </row>
        <row r="370">
          <cell r="A370">
            <v>4467</v>
          </cell>
          <cell r="B370">
            <v>688</v>
          </cell>
          <cell r="C370" t="str">
            <v>Mondl Bettina</v>
          </cell>
        </row>
        <row r="371">
          <cell r="A371">
            <v>4468</v>
          </cell>
          <cell r="B371">
            <v>740</v>
          </cell>
          <cell r="C371" t="str">
            <v>Chromy Oliver</v>
          </cell>
        </row>
        <row r="372">
          <cell r="A372">
            <v>4471</v>
          </cell>
          <cell r="B372">
            <v>644</v>
          </cell>
          <cell r="C372" t="str">
            <v>Schwarzschachner Phillip</v>
          </cell>
        </row>
        <row r="373">
          <cell r="A373">
            <v>4472</v>
          </cell>
          <cell r="B373">
            <v>175</v>
          </cell>
          <cell r="C373" t="str">
            <v>Secka Stefan</v>
          </cell>
        </row>
        <row r="374">
          <cell r="A374">
            <v>4475</v>
          </cell>
          <cell r="B374">
            <v>254</v>
          </cell>
          <cell r="C374" t="str">
            <v>Eichhorn Jürgen</v>
          </cell>
        </row>
        <row r="375">
          <cell r="A375">
            <v>4482</v>
          </cell>
          <cell r="B375">
            <v>400</v>
          </cell>
          <cell r="C375" t="str">
            <v>Kantaev Magomed Sani</v>
          </cell>
        </row>
        <row r="376">
          <cell r="A376">
            <v>4483</v>
          </cell>
          <cell r="B376">
            <v>144</v>
          </cell>
          <cell r="C376" t="str">
            <v>Slawitz Markus</v>
          </cell>
        </row>
        <row r="377">
          <cell r="A377">
            <v>4485</v>
          </cell>
          <cell r="B377">
            <v>212</v>
          </cell>
          <cell r="C377" t="str">
            <v>Strasser Simon</v>
          </cell>
        </row>
        <row r="378">
          <cell r="A378">
            <v>4486</v>
          </cell>
          <cell r="B378">
            <v>215</v>
          </cell>
          <cell r="C378" t="str">
            <v>Dürnberger Patrick</v>
          </cell>
        </row>
        <row r="379">
          <cell r="A379">
            <v>4487</v>
          </cell>
          <cell r="B379">
            <v>224</v>
          </cell>
          <cell r="C379" t="str">
            <v>Reinthaler Christoph</v>
          </cell>
        </row>
        <row r="380">
          <cell r="A380">
            <v>4488</v>
          </cell>
          <cell r="B380">
            <v>225</v>
          </cell>
          <cell r="C380" t="str">
            <v>Reisecker Florian</v>
          </cell>
        </row>
        <row r="381">
          <cell r="A381">
            <v>4489</v>
          </cell>
          <cell r="B381">
            <v>92</v>
          </cell>
          <cell r="C381" t="str">
            <v>Hermanek Patrick</v>
          </cell>
        </row>
        <row r="382">
          <cell r="A382">
            <v>4490</v>
          </cell>
          <cell r="B382">
            <v>141</v>
          </cell>
          <cell r="C382" t="str">
            <v>Schuster Dominik</v>
          </cell>
        </row>
        <row r="383">
          <cell r="A383">
            <v>4493</v>
          </cell>
          <cell r="B383">
            <v>163</v>
          </cell>
          <cell r="C383" t="str">
            <v>Withalm Stefan</v>
          </cell>
        </row>
        <row r="384">
          <cell r="A384">
            <v>4494</v>
          </cell>
          <cell r="B384">
            <v>332</v>
          </cell>
          <cell r="C384" t="str">
            <v>Posch Daniel</v>
          </cell>
        </row>
        <row r="385">
          <cell r="A385">
            <v>4495</v>
          </cell>
          <cell r="B385">
            <v>125</v>
          </cell>
          <cell r="C385" t="str">
            <v>Waldmüller Marcus</v>
          </cell>
        </row>
        <row r="386">
          <cell r="A386">
            <v>4496</v>
          </cell>
          <cell r="B386">
            <v>574</v>
          </cell>
          <cell r="C386" t="str">
            <v>Unterladstätter Andreas</v>
          </cell>
        </row>
        <row r="387">
          <cell r="A387">
            <v>4497</v>
          </cell>
          <cell r="B387">
            <v>304</v>
          </cell>
          <cell r="C387" t="str">
            <v>Egger Andreas</v>
          </cell>
        </row>
        <row r="388">
          <cell r="A388">
            <v>4500</v>
          </cell>
          <cell r="B388">
            <v>158</v>
          </cell>
          <cell r="C388" t="str">
            <v>Pfeiffer Friederike, Mag.</v>
          </cell>
        </row>
        <row r="389">
          <cell r="A389">
            <v>4501</v>
          </cell>
          <cell r="B389">
            <v>153</v>
          </cell>
          <cell r="C389" t="str">
            <v>Holy Andreas</v>
          </cell>
        </row>
        <row r="390">
          <cell r="A390">
            <v>4504</v>
          </cell>
          <cell r="B390">
            <v>360</v>
          </cell>
          <cell r="C390" t="str">
            <v>Klebinger Daniel</v>
          </cell>
        </row>
        <row r="391">
          <cell r="A391">
            <v>4508</v>
          </cell>
          <cell r="B391">
            <v>44</v>
          </cell>
          <cell r="C391" t="str">
            <v>Kickinger Nico</v>
          </cell>
        </row>
        <row r="392">
          <cell r="A392">
            <v>4509</v>
          </cell>
          <cell r="B392">
            <v>39</v>
          </cell>
          <cell r="C392" t="str">
            <v>Toth Christopher</v>
          </cell>
        </row>
        <row r="393">
          <cell r="A393">
            <v>4510</v>
          </cell>
          <cell r="B393">
            <v>369</v>
          </cell>
          <cell r="C393" t="str">
            <v>Lederleitner Tim</v>
          </cell>
        </row>
        <row r="394">
          <cell r="A394">
            <v>4511</v>
          </cell>
          <cell r="B394">
            <v>344</v>
          </cell>
          <cell r="C394" t="str">
            <v>Viduka Julio</v>
          </cell>
        </row>
        <row r="395">
          <cell r="A395">
            <v>4512</v>
          </cell>
          <cell r="B395">
            <v>150</v>
          </cell>
          <cell r="C395" t="str">
            <v>Gmeiner Ronald</v>
          </cell>
        </row>
        <row r="396">
          <cell r="A396">
            <v>4515</v>
          </cell>
          <cell r="B396">
            <v>28</v>
          </cell>
          <cell r="C396" t="str">
            <v>Köck Alexander</v>
          </cell>
        </row>
        <row r="397">
          <cell r="A397">
            <v>4517</v>
          </cell>
          <cell r="B397">
            <v>374</v>
          </cell>
          <cell r="C397" t="str">
            <v>Zauner Thomas</v>
          </cell>
        </row>
        <row r="398">
          <cell r="A398">
            <v>4518</v>
          </cell>
          <cell r="B398">
            <v>162</v>
          </cell>
          <cell r="C398" t="str">
            <v>Tichy Alexandra</v>
          </cell>
        </row>
        <row r="399">
          <cell r="A399">
            <v>4519</v>
          </cell>
          <cell r="B399">
            <v>154</v>
          </cell>
          <cell r="C399" t="str">
            <v>Jarosch Daniel</v>
          </cell>
        </row>
        <row r="400">
          <cell r="A400">
            <v>4520</v>
          </cell>
          <cell r="B400">
            <v>298</v>
          </cell>
          <cell r="C400" t="str">
            <v>Grünner Daniel</v>
          </cell>
        </row>
        <row r="401">
          <cell r="A401">
            <v>4523</v>
          </cell>
          <cell r="B401">
            <v>194</v>
          </cell>
          <cell r="C401" t="str">
            <v>Rauscher Andreas</v>
          </cell>
        </row>
        <row r="402">
          <cell r="A402">
            <v>4524</v>
          </cell>
          <cell r="B402">
            <v>521</v>
          </cell>
          <cell r="C402" t="str">
            <v>Kirchberg Alexander</v>
          </cell>
        </row>
        <row r="403">
          <cell r="A403">
            <v>4525</v>
          </cell>
          <cell r="B403">
            <v>111</v>
          </cell>
          <cell r="C403" t="str">
            <v>Pokusa Michal</v>
          </cell>
        </row>
        <row r="404">
          <cell r="A404">
            <v>4527</v>
          </cell>
          <cell r="B404">
            <v>147</v>
          </cell>
          <cell r="C404" t="str">
            <v>Faltin Cäcilia</v>
          </cell>
        </row>
        <row r="405">
          <cell r="A405">
            <v>4528</v>
          </cell>
          <cell r="B405">
            <v>532</v>
          </cell>
          <cell r="C405" t="str">
            <v>Aliev Sultan</v>
          </cell>
        </row>
        <row r="406">
          <cell r="A406">
            <v>4530</v>
          </cell>
          <cell r="B406">
            <v>397</v>
          </cell>
          <cell r="C406" t="str">
            <v>Barsegyan Arkadi</v>
          </cell>
        </row>
        <row r="407">
          <cell r="A407">
            <v>4531</v>
          </cell>
          <cell r="B407">
            <v>222</v>
          </cell>
          <cell r="C407" t="str">
            <v>Pocza Vajk</v>
          </cell>
        </row>
        <row r="408">
          <cell r="A408">
            <v>4534</v>
          </cell>
          <cell r="B408">
            <v>386</v>
          </cell>
          <cell r="C408" t="str">
            <v>Svoboda Bianca</v>
          </cell>
        </row>
        <row r="409">
          <cell r="A409">
            <v>4535</v>
          </cell>
          <cell r="B409">
            <v>367</v>
          </cell>
          <cell r="C409" t="str">
            <v>Heisler Gerhard</v>
          </cell>
        </row>
        <row r="410">
          <cell r="A410">
            <v>4538</v>
          </cell>
          <cell r="B410">
            <v>204</v>
          </cell>
          <cell r="C410" t="str">
            <v>Frahamer Michael</v>
          </cell>
        </row>
        <row r="411">
          <cell r="A411">
            <v>4539</v>
          </cell>
          <cell r="B411">
            <v>324</v>
          </cell>
          <cell r="C411" t="str">
            <v>Geiger Patrick</v>
          </cell>
        </row>
        <row r="412">
          <cell r="A412">
            <v>4540</v>
          </cell>
          <cell r="B412">
            <v>334</v>
          </cell>
          <cell r="C412" t="str">
            <v>Schweninger Thomas</v>
          </cell>
        </row>
        <row r="413">
          <cell r="A413">
            <v>4541</v>
          </cell>
          <cell r="B413">
            <v>335</v>
          </cell>
          <cell r="C413" t="str">
            <v>Unsinn Gabriel</v>
          </cell>
        </row>
        <row r="414">
          <cell r="A414">
            <v>4543</v>
          </cell>
          <cell r="B414">
            <v>57</v>
          </cell>
          <cell r="C414" t="str">
            <v>Zivkovic Milos</v>
          </cell>
        </row>
        <row r="415">
          <cell r="A415">
            <v>4544</v>
          </cell>
          <cell r="B415">
            <v>361</v>
          </cell>
          <cell r="C415" t="str">
            <v>Mailberg Wilhelm, Mag.</v>
          </cell>
        </row>
        <row r="416">
          <cell r="A416">
            <v>4546</v>
          </cell>
          <cell r="B416">
            <v>301</v>
          </cell>
          <cell r="C416" t="str">
            <v>Schnabl Lisa</v>
          </cell>
        </row>
        <row r="417">
          <cell r="A417">
            <v>4549</v>
          </cell>
          <cell r="B417">
            <v>188</v>
          </cell>
          <cell r="C417" t="str">
            <v>Weißinger Johann</v>
          </cell>
        </row>
        <row r="418">
          <cell r="A418">
            <v>4550</v>
          </cell>
          <cell r="B418">
            <v>331</v>
          </cell>
          <cell r="C418" t="str">
            <v>Plank Daniel</v>
          </cell>
        </row>
        <row r="419">
          <cell r="A419">
            <v>4554</v>
          </cell>
          <cell r="B419">
            <v>271</v>
          </cell>
          <cell r="C419" t="str">
            <v>Dogan Muhammet</v>
          </cell>
        </row>
        <row r="420">
          <cell r="A420">
            <v>4555</v>
          </cell>
          <cell r="B420">
            <v>156</v>
          </cell>
          <cell r="C420" t="str">
            <v>Leister Alexander</v>
          </cell>
        </row>
        <row r="421">
          <cell r="A421">
            <v>4556</v>
          </cell>
          <cell r="B421">
            <v>62</v>
          </cell>
          <cell r="C421" t="str">
            <v>Kranzl Markus</v>
          </cell>
        </row>
        <row r="422">
          <cell r="A422">
            <v>4560</v>
          </cell>
          <cell r="B422">
            <v>164</v>
          </cell>
          <cell r="C422" t="str">
            <v>Zizlavsky Anna</v>
          </cell>
        </row>
        <row r="423">
          <cell r="A423">
            <v>4561</v>
          </cell>
          <cell r="B423">
            <v>157</v>
          </cell>
          <cell r="C423" t="str">
            <v>Müller Nicole</v>
          </cell>
        </row>
        <row r="424">
          <cell r="A424">
            <v>4562</v>
          </cell>
          <cell r="B424">
            <v>146</v>
          </cell>
          <cell r="C424" t="str">
            <v>Dusch Melanie</v>
          </cell>
        </row>
        <row r="425">
          <cell r="A425">
            <v>4563</v>
          </cell>
          <cell r="B425">
            <v>299</v>
          </cell>
          <cell r="C425" t="str">
            <v>Grünner Philipp</v>
          </cell>
        </row>
        <row r="426">
          <cell r="A426">
            <v>4564</v>
          </cell>
          <cell r="B426">
            <v>231</v>
          </cell>
          <cell r="C426" t="str">
            <v>Kiss Attila</v>
          </cell>
        </row>
        <row r="427">
          <cell r="A427">
            <v>4565</v>
          </cell>
          <cell r="B427">
            <v>277</v>
          </cell>
          <cell r="C427" t="str">
            <v>Vaspöri Gabor</v>
          </cell>
        </row>
        <row r="428">
          <cell r="A428">
            <v>4566</v>
          </cell>
          <cell r="B428">
            <v>6</v>
          </cell>
          <cell r="C428" t="str">
            <v>Habibovic Admir</v>
          </cell>
        </row>
        <row r="429">
          <cell r="A429">
            <v>4567</v>
          </cell>
          <cell r="B429">
            <v>366</v>
          </cell>
          <cell r="C429" t="str">
            <v>Gursky Kamila</v>
          </cell>
        </row>
        <row r="430">
          <cell r="A430">
            <v>4569</v>
          </cell>
          <cell r="B430">
            <v>292</v>
          </cell>
          <cell r="C430" t="str">
            <v>Hirz Martin</v>
          </cell>
        </row>
        <row r="431">
          <cell r="A431">
            <v>4570</v>
          </cell>
          <cell r="B431">
            <v>189</v>
          </cell>
          <cell r="C431" t="str">
            <v>Weißinger Michael</v>
          </cell>
        </row>
        <row r="432">
          <cell r="A432">
            <v>4571</v>
          </cell>
          <cell r="B432">
            <v>378</v>
          </cell>
          <cell r="C432" t="str">
            <v>De Buigne Daniel</v>
          </cell>
        </row>
        <row r="433">
          <cell r="A433">
            <v>4575</v>
          </cell>
          <cell r="B433">
            <v>149</v>
          </cell>
          <cell r="C433" t="str">
            <v>Forster Philipp</v>
          </cell>
        </row>
        <row r="434">
          <cell r="A434">
            <v>4576</v>
          </cell>
          <cell r="B434">
            <v>249</v>
          </cell>
          <cell r="C434" t="str">
            <v>Schmid Daniel</v>
          </cell>
        </row>
        <row r="435">
          <cell r="A435">
            <v>4577</v>
          </cell>
          <cell r="B435">
            <v>228</v>
          </cell>
          <cell r="C435" t="str">
            <v>Baminger Jürgen</v>
          </cell>
        </row>
        <row r="436">
          <cell r="A436">
            <v>4578</v>
          </cell>
          <cell r="B436">
            <v>308</v>
          </cell>
          <cell r="C436" t="str">
            <v>Leitner Florian</v>
          </cell>
        </row>
        <row r="437">
          <cell r="A437">
            <v>4579</v>
          </cell>
          <cell r="B437">
            <v>311</v>
          </cell>
          <cell r="C437" t="str">
            <v>Sammer Thomas</v>
          </cell>
        </row>
        <row r="438">
          <cell r="A438">
            <v>4580</v>
          </cell>
          <cell r="B438">
            <v>209</v>
          </cell>
          <cell r="C438" t="str">
            <v>Stockinger Lukas</v>
          </cell>
        </row>
        <row r="439">
          <cell r="A439">
            <v>4581</v>
          </cell>
          <cell r="B439">
            <v>384</v>
          </cell>
          <cell r="C439" t="str">
            <v>Pocak Mark</v>
          </cell>
        </row>
        <row r="440">
          <cell r="A440">
            <v>4582</v>
          </cell>
          <cell r="B440">
            <v>85</v>
          </cell>
          <cell r="C440" t="str">
            <v>Schütz Christoph</v>
          </cell>
        </row>
        <row r="441">
          <cell r="A441">
            <v>4583</v>
          </cell>
          <cell r="B441">
            <v>200</v>
          </cell>
          <cell r="C441" t="str">
            <v>Wiesmeier Paul</v>
          </cell>
        </row>
        <row r="442">
          <cell r="A442">
            <v>4584</v>
          </cell>
          <cell r="B442">
            <v>267</v>
          </cell>
          <cell r="C442" t="str">
            <v>Puttinger Stefan</v>
          </cell>
        </row>
        <row r="443">
          <cell r="A443">
            <v>4585</v>
          </cell>
          <cell r="B443">
            <v>159</v>
          </cell>
          <cell r="C443" t="str">
            <v>Puhm Melanie</v>
          </cell>
        </row>
        <row r="444">
          <cell r="A444">
            <v>4586</v>
          </cell>
          <cell r="B444">
            <v>3</v>
          </cell>
          <cell r="C444" t="str">
            <v>Ceidl Martin</v>
          </cell>
        </row>
        <row r="445">
          <cell r="A445">
            <v>4587</v>
          </cell>
          <cell r="B445">
            <v>8</v>
          </cell>
          <cell r="C445" t="str">
            <v>Paylan Albin</v>
          </cell>
        </row>
        <row r="446">
          <cell r="A446">
            <v>4588</v>
          </cell>
          <cell r="B446">
            <v>247</v>
          </cell>
          <cell r="C446" t="str">
            <v>Rottner Günter</v>
          </cell>
        </row>
        <row r="447">
          <cell r="A447">
            <v>4590</v>
          </cell>
          <cell r="B447">
            <v>122</v>
          </cell>
          <cell r="C447" t="str">
            <v>Sulzer Roman</v>
          </cell>
        </row>
        <row r="448">
          <cell r="A448">
            <v>4591</v>
          </cell>
          <cell r="B448">
            <v>380</v>
          </cell>
          <cell r="C448" t="str">
            <v>Fürlinger Ulrich</v>
          </cell>
        </row>
        <row r="449">
          <cell r="A449">
            <v>4594</v>
          </cell>
          <cell r="B449">
            <v>151</v>
          </cell>
          <cell r="C449" t="str">
            <v>Goldschmidt Petra</v>
          </cell>
        </row>
        <row r="450">
          <cell r="A450">
            <v>4595</v>
          </cell>
          <cell r="B450">
            <v>124</v>
          </cell>
          <cell r="C450" t="str">
            <v>Turo Patrick</v>
          </cell>
        </row>
        <row r="451">
          <cell r="A451">
            <v>4596</v>
          </cell>
          <cell r="B451">
            <v>128</v>
          </cell>
          <cell r="C451" t="str">
            <v>Grabner Patrick</v>
          </cell>
        </row>
        <row r="452">
          <cell r="A452">
            <v>4597</v>
          </cell>
          <cell r="B452">
            <v>148</v>
          </cell>
          <cell r="C452" t="str">
            <v>Fuchs Melanie</v>
          </cell>
        </row>
        <row r="453">
          <cell r="A453">
            <v>4598</v>
          </cell>
          <cell r="B453">
            <v>322</v>
          </cell>
          <cell r="C453" t="str">
            <v>Bichler David</v>
          </cell>
        </row>
        <row r="454">
          <cell r="A454">
            <v>4599</v>
          </cell>
          <cell r="B454">
            <v>140</v>
          </cell>
          <cell r="C454" t="str">
            <v>Schebesta Daniela</v>
          </cell>
        </row>
        <row r="455">
          <cell r="A455">
            <v>4600</v>
          </cell>
          <cell r="B455">
            <v>382</v>
          </cell>
          <cell r="C455" t="str">
            <v>Höflinger Johannes</v>
          </cell>
        </row>
        <row r="456">
          <cell r="A456">
            <v>4601</v>
          </cell>
          <cell r="B456">
            <v>178</v>
          </cell>
          <cell r="C456" t="str">
            <v>Unterrainer Werner</v>
          </cell>
        </row>
        <row r="457">
          <cell r="A457">
            <v>4602</v>
          </cell>
          <cell r="B457">
            <v>155</v>
          </cell>
          <cell r="C457" t="str">
            <v>Kronsteiner Michael</v>
          </cell>
        </row>
        <row r="458">
          <cell r="A458">
            <v>4604</v>
          </cell>
          <cell r="B458">
            <v>176</v>
          </cell>
          <cell r="C458" t="str">
            <v>Orsag Jiri</v>
          </cell>
        </row>
        <row r="459">
          <cell r="A459">
            <v>4605</v>
          </cell>
          <cell r="B459">
            <v>273</v>
          </cell>
          <cell r="C459" t="str">
            <v>Izrailov Ashab</v>
          </cell>
        </row>
        <row r="460">
          <cell r="A460">
            <v>4606</v>
          </cell>
          <cell r="B460">
            <v>356</v>
          </cell>
          <cell r="C460" t="str">
            <v>Seifer Simon</v>
          </cell>
        </row>
        <row r="461">
          <cell r="A461">
            <v>4607</v>
          </cell>
          <cell r="B461">
            <v>286</v>
          </cell>
          <cell r="C461" t="str">
            <v>Fink Alexander</v>
          </cell>
        </row>
        <row r="462">
          <cell r="A462">
            <v>4608</v>
          </cell>
          <cell r="B462">
            <v>179</v>
          </cell>
          <cell r="C462" t="str">
            <v>Unterrainer Stefan</v>
          </cell>
        </row>
        <row r="463">
          <cell r="A463">
            <v>4609</v>
          </cell>
          <cell r="B463">
            <v>60</v>
          </cell>
          <cell r="C463" t="str">
            <v>Koch Florian</v>
          </cell>
        </row>
        <row r="464">
          <cell r="A464">
            <v>4610</v>
          </cell>
          <cell r="B464">
            <v>26</v>
          </cell>
          <cell r="C464" t="str">
            <v>Ulm Clemens</v>
          </cell>
        </row>
        <row r="465">
          <cell r="A465">
            <v>4611</v>
          </cell>
          <cell r="B465">
            <v>161</v>
          </cell>
          <cell r="C465" t="str">
            <v>Stejskal Dominik</v>
          </cell>
        </row>
        <row r="466">
          <cell r="A466">
            <v>4612</v>
          </cell>
          <cell r="B466">
            <v>171</v>
          </cell>
          <cell r="C466" t="str">
            <v>Grabenschweiger Isabella</v>
          </cell>
        </row>
        <row r="467">
          <cell r="A467">
            <v>4613</v>
          </cell>
          <cell r="B467">
            <v>16</v>
          </cell>
          <cell r="C467" t="str">
            <v>Trnka Roland</v>
          </cell>
        </row>
        <row r="468">
          <cell r="A468">
            <v>4614</v>
          </cell>
          <cell r="B468">
            <v>15</v>
          </cell>
          <cell r="C468" t="str">
            <v>Tanase Darius-Daniel</v>
          </cell>
        </row>
        <row r="469">
          <cell r="A469">
            <v>4615</v>
          </cell>
          <cell r="B469">
            <v>196</v>
          </cell>
          <cell r="C469" t="str">
            <v>Eichhorn Nina</v>
          </cell>
        </row>
        <row r="470">
          <cell r="A470">
            <v>4616</v>
          </cell>
          <cell r="B470">
            <v>197</v>
          </cell>
          <cell r="C470" t="str">
            <v>Morina Zenun</v>
          </cell>
        </row>
        <row r="471">
          <cell r="A471">
            <v>4617</v>
          </cell>
          <cell r="B471">
            <v>198</v>
          </cell>
          <cell r="C471" t="str">
            <v>Neumayer Daniel</v>
          </cell>
        </row>
        <row r="472">
          <cell r="A472">
            <v>4618</v>
          </cell>
          <cell r="B472">
            <v>316</v>
          </cell>
          <cell r="C472" t="str">
            <v>Endörfer Manuel</v>
          </cell>
        </row>
        <row r="473">
          <cell r="A473">
            <v>4619</v>
          </cell>
          <cell r="B473">
            <v>56</v>
          </cell>
          <cell r="C473" t="str">
            <v>Zivkovic Aleksandar</v>
          </cell>
        </row>
        <row r="474">
          <cell r="A474">
            <v>4620</v>
          </cell>
          <cell r="B474">
            <v>118</v>
          </cell>
          <cell r="C474" t="str">
            <v>Rasch Jürgen</v>
          </cell>
        </row>
        <row r="475">
          <cell r="A475">
            <v>4621</v>
          </cell>
          <cell r="B475">
            <v>119</v>
          </cell>
          <cell r="C475" t="str">
            <v>Rieger Josef</v>
          </cell>
        </row>
        <row r="476">
          <cell r="A476">
            <v>4622</v>
          </cell>
          <cell r="B476">
            <v>307</v>
          </cell>
          <cell r="C476" t="str">
            <v>Leitner Christian</v>
          </cell>
        </row>
        <row r="477">
          <cell r="A477">
            <v>4623</v>
          </cell>
          <cell r="B477">
            <v>187</v>
          </cell>
          <cell r="C477" t="str">
            <v>Weissinger Kurt</v>
          </cell>
        </row>
        <row r="478">
          <cell r="A478">
            <v>4624</v>
          </cell>
          <cell r="B478">
            <v>108</v>
          </cell>
          <cell r="C478" t="str">
            <v>Legel Bernhard</v>
          </cell>
        </row>
        <row r="479">
          <cell r="A479">
            <v>4625</v>
          </cell>
          <cell r="B479">
            <v>73</v>
          </cell>
          <cell r="C479" t="str">
            <v>Gruber Rene</v>
          </cell>
        </row>
        <row r="480">
          <cell r="A480">
            <v>4626</v>
          </cell>
          <cell r="B480">
            <v>72</v>
          </cell>
          <cell r="C480" t="str">
            <v>Förstel Michael</v>
          </cell>
        </row>
        <row r="481">
          <cell r="A481">
            <v>4627</v>
          </cell>
          <cell r="B481">
            <v>517</v>
          </cell>
          <cell r="C481" t="str">
            <v>Strangl Stefan</v>
          </cell>
        </row>
        <row r="482">
          <cell r="A482">
            <v>4628</v>
          </cell>
          <cell r="B482">
            <v>520</v>
          </cell>
          <cell r="C482" t="str">
            <v>Pischl Daniel</v>
          </cell>
        </row>
        <row r="483">
          <cell r="A483">
            <v>4629</v>
          </cell>
          <cell r="B483">
            <v>537</v>
          </cell>
          <cell r="C483" t="str">
            <v>Mihaly Jonathan</v>
          </cell>
        </row>
        <row r="484">
          <cell r="A484">
            <v>4630</v>
          </cell>
          <cell r="B484">
            <v>542</v>
          </cell>
          <cell r="C484" t="str">
            <v>Kamerer Patrick</v>
          </cell>
        </row>
        <row r="485">
          <cell r="A485">
            <v>4631</v>
          </cell>
          <cell r="B485">
            <v>548</v>
          </cell>
          <cell r="C485" t="str">
            <v>Stangl Hannes</v>
          </cell>
        </row>
        <row r="486">
          <cell r="A486">
            <v>4632</v>
          </cell>
          <cell r="B486">
            <v>545</v>
          </cell>
          <cell r="C486" t="str">
            <v>Auerbach Lukas</v>
          </cell>
        </row>
        <row r="487">
          <cell r="A487">
            <v>4633</v>
          </cell>
          <cell r="B487">
            <v>546</v>
          </cell>
          <cell r="C487" t="str">
            <v>Weiss Matthias</v>
          </cell>
        </row>
        <row r="488">
          <cell r="A488">
            <v>4634</v>
          </cell>
          <cell r="B488">
            <v>547</v>
          </cell>
          <cell r="C488" t="str">
            <v>Fassl Michael</v>
          </cell>
        </row>
        <row r="489">
          <cell r="A489">
            <v>4635</v>
          </cell>
          <cell r="B489">
            <v>552</v>
          </cell>
          <cell r="C489" t="str">
            <v>Legel Christoph</v>
          </cell>
        </row>
        <row r="490">
          <cell r="A490">
            <v>4636</v>
          </cell>
          <cell r="B490">
            <v>468</v>
          </cell>
          <cell r="C490" t="str">
            <v>Sitter Simon</v>
          </cell>
        </row>
        <row r="491">
          <cell r="A491">
            <v>4637</v>
          </cell>
          <cell r="B491">
            <v>604</v>
          </cell>
          <cell r="C491" t="str">
            <v>Kamtchob Paul Desire</v>
          </cell>
        </row>
        <row r="492">
          <cell r="A492">
            <v>4638</v>
          </cell>
          <cell r="B492">
            <v>562</v>
          </cell>
          <cell r="C492" t="str">
            <v>Korovka Oleksandr</v>
          </cell>
        </row>
        <row r="493">
          <cell r="A493">
            <v>4639</v>
          </cell>
          <cell r="B493">
            <v>563</v>
          </cell>
          <cell r="C493" t="str">
            <v>Baranyai Janos</v>
          </cell>
        </row>
        <row r="494">
          <cell r="A494">
            <v>4640</v>
          </cell>
          <cell r="B494">
            <v>401</v>
          </cell>
          <cell r="C494" t="str">
            <v>Korsalka Lukas</v>
          </cell>
        </row>
        <row r="495">
          <cell r="A495">
            <v>4641</v>
          </cell>
          <cell r="B495">
            <v>541</v>
          </cell>
          <cell r="C495" t="str">
            <v>Feiler Thomas</v>
          </cell>
        </row>
        <row r="496">
          <cell r="A496">
            <v>4642</v>
          </cell>
          <cell r="B496">
            <v>575</v>
          </cell>
          <cell r="C496" t="str">
            <v>Tschinkel Andreas</v>
          </cell>
        </row>
        <row r="497">
          <cell r="A497">
            <v>4643</v>
          </cell>
          <cell r="B497">
            <v>576</v>
          </cell>
          <cell r="C497" t="str">
            <v>Degwerth Andreas</v>
          </cell>
        </row>
        <row r="498">
          <cell r="A498">
            <v>4644</v>
          </cell>
          <cell r="B498">
            <v>577</v>
          </cell>
          <cell r="C498" t="str">
            <v>Maiss Oliver</v>
          </cell>
        </row>
        <row r="499">
          <cell r="A499">
            <v>4645</v>
          </cell>
          <cell r="B499">
            <v>578</v>
          </cell>
          <cell r="C499" t="str">
            <v>Seidler Dominik</v>
          </cell>
        </row>
        <row r="500">
          <cell r="A500">
            <v>4646</v>
          </cell>
          <cell r="B500">
            <v>579</v>
          </cell>
          <cell r="C500" t="str">
            <v>Grusell Gustav</v>
          </cell>
        </row>
        <row r="501">
          <cell r="A501">
            <v>4647</v>
          </cell>
          <cell r="B501">
            <v>564</v>
          </cell>
          <cell r="C501" t="str">
            <v>Boshidar Boshilov</v>
          </cell>
        </row>
        <row r="502">
          <cell r="A502">
            <v>4648</v>
          </cell>
          <cell r="B502">
            <v>580</v>
          </cell>
          <cell r="C502" t="str">
            <v>Steger Klaus</v>
          </cell>
        </row>
        <row r="503">
          <cell r="A503">
            <v>4649</v>
          </cell>
          <cell r="B503">
            <v>506</v>
          </cell>
          <cell r="C503" t="str">
            <v>Midajew Chamsat</v>
          </cell>
        </row>
        <row r="504">
          <cell r="A504">
            <v>4650</v>
          </cell>
          <cell r="B504">
            <v>458</v>
          </cell>
          <cell r="C504" t="str">
            <v>Najemnik Christoph</v>
          </cell>
        </row>
        <row r="505">
          <cell r="A505">
            <v>4651</v>
          </cell>
          <cell r="B505">
            <v>461</v>
          </cell>
          <cell r="C505" t="str">
            <v>Schebesta Lucas</v>
          </cell>
        </row>
        <row r="506">
          <cell r="A506">
            <v>4652</v>
          </cell>
          <cell r="B506">
            <v>544</v>
          </cell>
          <cell r="C506" t="str">
            <v>Hofegger Jessica</v>
          </cell>
        </row>
        <row r="507">
          <cell r="A507">
            <v>4653</v>
          </cell>
          <cell r="B507">
            <v>581</v>
          </cell>
          <cell r="C507" t="str">
            <v>Hofwimmer Florian</v>
          </cell>
        </row>
        <row r="508">
          <cell r="A508">
            <v>4654</v>
          </cell>
          <cell r="B508">
            <v>515</v>
          </cell>
          <cell r="C508" t="str">
            <v>Eitler Günther</v>
          </cell>
        </row>
        <row r="509">
          <cell r="A509">
            <v>4655</v>
          </cell>
          <cell r="B509">
            <v>539</v>
          </cell>
          <cell r="C509" t="str">
            <v>Bologa Fabian</v>
          </cell>
        </row>
        <row r="510">
          <cell r="A510">
            <v>4656</v>
          </cell>
          <cell r="B510">
            <v>557</v>
          </cell>
          <cell r="C510" t="str">
            <v>Feuchtl Kevin</v>
          </cell>
        </row>
        <row r="511">
          <cell r="A511">
            <v>4657</v>
          </cell>
          <cell r="B511">
            <v>602</v>
          </cell>
          <cell r="C511" t="str">
            <v>Holzlechner Mario</v>
          </cell>
        </row>
        <row r="512">
          <cell r="A512">
            <v>4658</v>
          </cell>
          <cell r="B512">
            <v>446</v>
          </cell>
          <cell r="C512" t="str">
            <v>Irsa Franz Jakob</v>
          </cell>
        </row>
        <row r="513">
          <cell r="A513">
            <v>4659</v>
          </cell>
          <cell r="B513">
            <v>626</v>
          </cell>
          <cell r="C513" t="str">
            <v>Leberwurst Christian</v>
          </cell>
        </row>
        <row r="514">
          <cell r="A514">
            <v>4660</v>
          </cell>
          <cell r="B514">
            <v>651</v>
          </cell>
          <cell r="C514" t="str">
            <v>Siebenhandel Jakob</v>
          </cell>
        </row>
        <row r="515">
          <cell r="A515">
            <v>4661</v>
          </cell>
          <cell r="B515">
            <v>611</v>
          </cell>
          <cell r="C515" t="str">
            <v>Kohler Lucas</v>
          </cell>
        </row>
        <row r="516">
          <cell r="A516">
            <v>4662</v>
          </cell>
          <cell r="B516">
            <v>647</v>
          </cell>
          <cell r="C516" t="str">
            <v>Wöhrle Philipp</v>
          </cell>
        </row>
        <row r="517">
          <cell r="A517">
            <v>4663</v>
          </cell>
          <cell r="B517">
            <v>633</v>
          </cell>
          <cell r="C517" t="str">
            <v>Shen Lefei</v>
          </cell>
        </row>
        <row r="518">
          <cell r="A518">
            <v>4664</v>
          </cell>
          <cell r="B518">
            <v>629</v>
          </cell>
          <cell r="C518" t="str">
            <v>Ciotoi Andrei</v>
          </cell>
        </row>
        <row r="519">
          <cell r="A519">
            <v>4665</v>
          </cell>
          <cell r="B519">
            <v>655</v>
          </cell>
          <cell r="C519" t="str">
            <v>Aumann Robert</v>
          </cell>
        </row>
        <row r="520">
          <cell r="A520">
            <v>4666</v>
          </cell>
          <cell r="B520">
            <v>631</v>
          </cell>
          <cell r="C520" t="str">
            <v>Lenardt Matthias</v>
          </cell>
        </row>
        <row r="521">
          <cell r="A521">
            <v>4667</v>
          </cell>
          <cell r="B521">
            <v>628</v>
          </cell>
          <cell r="C521" t="str">
            <v>Ulmer-Wolf Anneliese</v>
          </cell>
        </row>
        <row r="522">
          <cell r="A522">
            <v>4668</v>
          </cell>
          <cell r="B522">
            <v>645</v>
          </cell>
          <cell r="C522" t="str">
            <v>Martirosyan Harutyun</v>
          </cell>
        </row>
        <row r="523">
          <cell r="A523">
            <v>4669</v>
          </cell>
          <cell r="B523">
            <v>663</v>
          </cell>
          <cell r="C523" t="str">
            <v>Umaev Aslambek</v>
          </cell>
        </row>
        <row r="524">
          <cell r="A524">
            <v>4670</v>
          </cell>
          <cell r="B524">
            <v>643</v>
          </cell>
          <cell r="C524" t="str">
            <v>El Rashidy Mohamed</v>
          </cell>
        </row>
        <row r="525">
          <cell r="A525">
            <v>4671</v>
          </cell>
          <cell r="B525">
            <v>410</v>
          </cell>
          <cell r="C525" t="str">
            <v>Meszaros Istvan</v>
          </cell>
        </row>
        <row r="526">
          <cell r="A526">
            <v>4672</v>
          </cell>
          <cell r="B526">
            <v>408</v>
          </cell>
          <cell r="C526" t="str">
            <v>Marton Endre</v>
          </cell>
        </row>
        <row r="527">
          <cell r="A527">
            <v>4673</v>
          </cell>
          <cell r="B527">
            <v>409</v>
          </cell>
          <cell r="C527" t="str">
            <v>Mernyo Janos</v>
          </cell>
        </row>
        <row r="528">
          <cell r="A528">
            <v>4674</v>
          </cell>
          <cell r="B528">
            <v>411</v>
          </cell>
          <cell r="C528" t="str">
            <v>Molnar Gabor</v>
          </cell>
        </row>
        <row r="529">
          <cell r="A529">
            <v>4675</v>
          </cell>
          <cell r="B529">
            <v>407</v>
          </cell>
          <cell r="C529" t="str">
            <v>Kovacs Zoltan</v>
          </cell>
        </row>
        <row r="530">
          <cell r="A530">
            <v>4676</v>
          </cell>
          <cell r="B530">
            <v>406</v>
          </cell>
          <cell r="C530" t="str">
            <v>Graner Zoltan</v>
          </cell>
        </row>
        <row r="531">
          <cell r="A531">
            <v>4677</v>
          </cell>
          <cell r="B531">
            <v>412</v>
          </cell>
          <cell r="C531" t="str">
            <v>Simon Aron</v>
          </cell>
        </row>
        <row r="532">
          <cell r="A532">
            <v>4678</v>
          </cell>
          <cell r="B532">
            <v>413</v>
          </cell>
          <cell r="C532" t="str">
            <v>Szabo Sliczni Norbert</v>
          </cell>
        </row>
        <row r="533">
          <cell r="A533">
            <v>4679</v>
          </cell>
          <cell r="B533">
            <v>418</v>
          </cell>
          <cell r="C533" t="str">
            <v>Török Peter</v>
          </cell>
        </row>
        <row r="534">
          <cell r="A534">
            <v>4680</v>
          </cell>
          <cell r="B534">
            <v>414</v>
          </cell>
          <cell r="C534" t="str">
            <v>Barkoczi Csaba</v>
          </cell>
        </row>
        <row r="535">
          <cell r="A535">
            <v>4681</v>
          </cell>
          <cell r="B535">
            <v>417</v>
          </cell>
          <cell r="C535" t="str">
            <v>Szegszardi Bence</v>
          </cell>
        </row>
        <row r="536">
          <cell r="A536">
            <v>4682</v>
          </cell>
          <cell r="B536">
            <v>415</v>
          </cell>
          <cell r="C536" t="str">
            <v>Földi Tamas</v>
          </cell>
        </row>
        <row r="537">
          <cell r="A537">
            <v>4683</v>
          </cell>
          <cell r="B537">
            <v>416</v>
          </cell>
          <cell r="C537" t="str">
            <v>Sarkany Zoltan</v>
          </cell>
        </row>
        <row r="538">
          <cell r="A538">
            <v>4684</v>
          </cell>
          <cell r="B538">
            <v>420</v>
          </cell>
          <cell r="C538" t="str">
            <v>Tremel Mihaly</v>
          </cell>
        </row>
        <row r="539">
          <cell r="A539">
            <v>4685</v>
          </cell>
          <cell r="B539">
            <v>419</v>
          </cell>
          <cell r="C539" t="str">
            <v>Toth Barnabas</v>
          </cell>
        </row>
        <row r="540">
          <cell r="A540">
            <v>4686</v>
          </cell>
          <cell r="B540">
            <v>582</v>
          </cell>
          <cell r="C540" t="str">
            <v>Likerecz Attila</v>
          </cell>
        </row>
        <row r="541">
          <cell r="A541">
            <v>4688</v>
          </cell>
          <cell r="B541">
            <v>583</v>
          </cell>
          <cell r="C541" t="str">
            <v>Sooky Gergely</v>
          </cell>
        </row>
        <row r="542">
          <cell r="A542">
            <v>4689</v>
          </cell>
          <cell r="B542">
            <v>584</v>
          </cell>
          <cell r="C542" t="str">
            <v>Simon Bence</v>
          </cell>
        </row>
        <row r="543">
          <cell r="A543">
            <v>4690</v>
          </cell>
          <cell r="B543">
            <v>608</v>
          </cell>
          <cell r="C543" t="str">
            <v>Modis Laszlo</v>
          </cell>
        </row>
        <row r="544">
          <cell r="A544">
            <v>4691</v>
          </cell>
          <cell r="B544">
            <v>609</v>
          </cell>
          <cell r="C544" t="str">
            <v>Juhasz Gabor</v>
          </cell>
        </row>
        <row r="545">
          <cell r="A545">
            <v>4692</v>
          </cell>
          <cell r="B545">
            <v>620</v>
          </cell>
          <cell r="C545" t="str">
            <v>Kecskemety Marcell</v>
          </cell>
        </row>
        <row r="546">
          <cell r="A546">
            <v>4693</v>
          </cell>
          <cell r="B546">
            <v>610</v>
          </cell>
          <cell r="C546" t="str">
            <v>Turcsányi Peter</v>
          </cell>
        </row>
        <row r="547">
          <cell r="A547">
            <v>4695</v>
          </cell>
          <cell r="B547">
            <v>642</v>
          </cell>
          <cell r="C547" t="str">
            <v>Iliyasov Jusup</v>
          </cell>
        </row>
        <row r="548">
          <cell r="A548">
            <v>4696</v>
          </cell>
          <cell r="B548">
            <v>646</v>
          </cell>
          <cell r="C548" t="str">
            <v>Neuhauser Siegfried</v>
          </cell>
        </row>
        <row r="549">
          <cell r="A549">
            <v>4697</v>
          </cell>
          <cell r="B549">
            <v>664</v>
          </cell>
          <cell r="C549" t="str">
            <v>Fuchs Thomas</v>
          </cell>
        </row>
        <row r="550">
          <cell r="A550">
            <v>4698</v>
          </cell>
          <cell r="B550">
            <v>650</v>
          </cell>
          <cell r="C550" t="str">
            <v>Haller Katharina</v>
          </cell>
        </row>
        <row r="551">
          <cell r="A551">
            <v>4699</v>
          </cell>
          <cell r="B551">
            <v>649</v>
          </cell>
          <cell r="C551" t="str">
            <v>Pöttinger Mario</v>
          </cell>
        </row>
        <row r="552">
          <cell r="A552">
            <v>4700</v>
          </cell>
          <cell r="B552">
            <v>648</v>
          </cell>
          <cell r="C552" t="str">
            <v>Pöttinger Marcel</v>
          </cell>
        </row>
        <row r="553">
          <cell r="A553">
            <v>4701</v>
          </cell>
          <cell r="B553">
            <v>529</v>
          </cell>
          <cell r="C553" t="str">
            <v>Tairi Jakob</v>
          </cell>
        </row>
        <row r="554">
          <cell r="A554">
            <v>4702</v>
          </cell>
          <cell r="B554">
            <v>616</v>
          </cell>
          <cell r="C554" t="str">
            <v>Gotthart Phillip</v>
          </cell>
        </row>
        <row r="555">
          <cell r="A555">
            <v>4703</v>
          </cell>
          <cell r="B555">
            <v>434</v>
          </cell>
          <cell r="C555" t="str">
            <v>Fischer David</v>
          </cell>
        </row>
        <row r="556">
          <cell r="A556">
            <v>4704</v>
          </cell>
          <cell r="B556">
            <v>673</v>
          </cell>
          <cell r="C556" t="str">
            <v>Gasteiner Hannes</v>
          </cell>
        </row>
        <row r="557">
          <cell r="A557">
            <v>4705</v>
          </cell>
          <cell r="B557">
            <v>439</v>
          </cell>
          <cell r="C557" t="str">
            <v>Hartl Oliver</v>
          </cell>
        </row>
        <row r="558">
          <cell r="A558">
            <v>4706</v>
          </cell>
          <cell r="B558">
            <v>677</v>
          </cell>
          <cell r="C558" t="str">
            <v>Gruber Florian</v>
          </cell>
        </row>
        <row r="559">
          <cell r="A559">
            <v>4707</v>
          </cell>
          <cell r="B559">
            <v>622</v>
          </cell>
          <cell r="C559" t="str">
            <v>Ritzer Armin</v>
          </cell>
        </row>
        <row r="560">
          <cell r="A560">
            <v>4708</v>
          </cell>
          <cell r="B560">
            <v>467</v>
          </cell>
          <cell r="C560" t="str">
            <v>Secka Mario</v>
          </cell>
        </row>
        <row r="561">
          <cell r="A561">
            <v>4709</v>
          </cell>
          <cell r="B561">
            <v>678</v>
          </cell>
          <cell r="C561" t="str">
            <v>Gottlieb Christian</v>
          </cell>
        </row>
        <row r="562">
          <cell r="A562">
            <v>4710</v>
          </cell>
          <cell r="B562">
            <v>679</v>
          </cell>
          <cell r="C562" t="str">
            <v>Buchalla Andreas</v>
          </cell>
        </row>
        <row r="563">
          <cell r="A563">
            <v>4711</v>
          </cell>
          <cell r="B563">
            <v>709</v>
          </cell>
          <cell r="C563" t="str">
            <v>Gomboc Lukas</v>
          </cell>
        </row>
        <row r="564">
          <cell r="A564">
            <v>4712</v>
          </cell>
          <cell r="B564">
            <v>676</v>
          </cell>
          <cell r="C564" t="str">
            <v>Tacho Harald</v>
          </cell>
        </row>
        <row r="565">
          <cell r="A565">
            <v>4713</v>
          </cell>
          <cell r="B565">
            <v>710</v>
          </cell>
          <cell r="C565" t="str">
            <v>Pichler Patrick</v>
          </cell>
        </row>
        <row r="566">
          <cell r="A566">
            <v>4714</v>
          </cell>
          <cell r="B566">
            <v>711</v>
          </cell>
          <cell r="C566" t="str">
            <v>Bauer Philipp</v>
          </cell>
        </row>
        <row r="567">
          <cell r="A567">
            <v>4715</v>
          </cell>
          <cell r="B567">
            <v>708</v>
          </cell>
          <cell r="C567" t="str">
            <v>Falb Nikolaus</v>
          </cell>
        </row>
        <row r="568">
          <cell r="A568">
            <v>4716</v>
          </cell>
          <cell r="B568">
            <v>429</v>
          </cell>
          <cell r="C568" t="str">
            <v>Edelbauer Tobias</v>
          </cell>
        </row>
        <row r="569">
          <cell r="A569">
            <v>4717</v>
          </cell>
          <cell r="B569">
            <v>595</v>
          </cell>
          <cell r="C569" t="str">
            <v>Koy Lukas</v>
          </cell>
        </row>
        <row r="570">
          <cell r="A570">
            <v>4718</v>
          </cell>
          <cell r="B570">
            <v>718</v>
          </cell>
          <cell r="C570" t="str">
            <v>Pichler Dominic</v>
          </cell>
        </row>
        <row r="571">
          <cell r="A571">
            <v>4719</v>
          </cell>
          <cell r="B571">
            <v>714</v>
          </cell>
          <cell r="C571" t="str">
            <v>Stuhlmeier Raphael</v>
          </cell>
        </row>
        <row r="572">
          <cell r="A572">
            <v>4720</v>
          </cell>
          <cell r="B572">
            <v>717</v>
          </cell>
          <cell r="C572" t="str">
            <v>Riedl Bernhard Markus</v>
          </cell>
        </row>
        <row r="573">
          <cell r="A573">
            <v>4721</v>
          </cell>
          <cell r="B573">
            <v>716</v>
          </cell>
          <cell r="C573" t="str">
            <v>Pfaffenberger Mario</v>
          </cell>
        </row>
        <row r="574">
          <cell r="A574">
            <v>4722</v>
          </cell>
          <cell r="B574">
            <v>549</v>
          </cell>
          <cell r="C574" t="str">
            <v>Walkam Lukas</v>
          </cell>
        </row>
        <row r="575">
          <cell r="A575">
            <v>4723</v>
          </cell>
          <cell r="B575">
            <v>728</v>
          </cell>
          <cell r="C575" t="str">
            <v>Jöbstl Markus</v>
          </cell>
        </row>
        <row r="576">
          <cell r="A576">
            <v>4724</v>
          </cell>
          <cell r="B576">
            <v>732</v>
          </cell>
          <cell r="C576" t="str">
            <v>Schnabl Ingeborg, Mag.</v>
          </cell>
        </row>
        <row r="577">
          <cell r="A577">
            <v>4725</v>
          </cell>
          <cell r="B577">
            <v>730</v>
          </cell>
          <cell r="C577" t="str">
            <v>Dykovets Eugen</v>
          </cell>
        </row>
        <row r="578">
          <cell r="A578">
            <v>4726</v>
          </cell>
          <cell r="B578">
            <v>733</v>
          </cell>
          <cell r="C578" t="str">
            <v>Karl Peter</v>
          </cell>
        </row>
        <row r="579">
          <cell r="A579">
            <v>4727</v>
          </cell>
          <cell r="B579">
            <v>615</v>
          </cell>
          <cell r="C579" t="str">
            <v>Schindler Florian</v>
          </cell>
        </row>
        <row r="580">
          <cell r="A580">
            <v>4728</v>
          </cell>
          <cell r="B580">
            <v>516</v>
          </cell>
          <cell r="C580" t="str">
            <v>Horvath Stefan</v>
          </cell>
        </row>
        <row r="581">
          <cell r="A581">
            <v>4729</v>
          </cell>
          <cell r="B581">
            <v>734</v>
          </cell>
          <cell r="C581" t="str">
            <v>Pöcher Stefan</v>
          </cell>
        </row>
        <row r="582">
          <cell r="A582">
            <v>4730</v>
          </cell>
          <cell r="B582">
            <v>735</v>
          </cell>
          <cell r="C582" t="str">
            <v>Dykovets Daniel</v>
          </cell>
        </row>
        <row r="583">
          <cell r="A583">
            <v>4731</v>
          </cell>
          <cell r="B583">
            <v>739</v>
          </cell>
          <cell r="C583" t="str">
            <v>Kuhn Werner</v>
          </cell>
        </row>
        <row r="584">
          <cell r="A584">
            <v>4732</v>
          </cell>
          <cell r="B584">
            <v>741</v>
          </cell>
          <cell r="C584" t="str">
            <v>Schweinberger Armin</v>
          </cell>
        </row>
        <row r="585">
          <cell r="A585">
            <v>4733</v>
          </cell>
          <cell r="B585">
            <v>737</v>
          </cell>
          <cell r="C585" t="str">
            <v>Redl Markus</v>
          </cell>
        </row>
        <row r="586">
          <cell r="A586">
            <v>4734</v>
          </cell>
          <cell r="B586">
            <v>744</v>
          </cell>
          <cell r="C586" t="str">
            <v>Kreil Arno</v>
          </cell>
        </row>
        <row r="587">
          <cell r="A587">
            <v>4735</v>
          </cell>
          <cell r="B587">
            <v>743</v>
          </cell>
          <cell r="C587" t="str">
            <v>Riesenhuber Daniel</v>
          </cell>
        </row>
        <row r="588">
          <cell r="A588">
            <v>4736</v>
          </cell>
          <cell r="B588">
            <v>745</v>
          </cell>
          <cell r="C588" t="str">
            <v>Ganzi Siegfried</v>
          </cell>
        </row>
        <row r="589">
          <cell r="A589">
            <v>4737</v>
          </cell>
          <cell r="B589">
            <v>753</v>
          </cell>
          <cell r="C589" t="str">
            <v>Maier Manfred</v>
          </cell>
        </row>
        <row r="590">
          <cell r="A590">
            <v>4738</v>
          </cell>
          <cell r="B590">
            <v>754</v>
          </cell>
          <cell r="C590" t="str">
            <v>Filcz Hermann</v>
          </cell>
        </row>
        <row r="591">
          <cell r="A591">
            <v>4739</v>
          </cell>
          <cell r="B591">
            <v>751</v>
          </cell>
          <cell r="C591" t="str">
            <v>Rabenhaupt Thomas</v>
          </cell>
        </row>
        <row r="592">
          <cell r="A592">
            <v>4740</v>
          </cell>
          <cell r="B592">
            <v>750</v>
          </cell>
          <cell r="C592" t="str">
            <v>Winter Florian</v>
          </cell>
        </row>
        <row r="593">
          <cell r="A593">
            <v>4741</v>
          </cell>
          <cell r="B593">
            <v>760</v>
          </cell>
          <cell r="C593" t="str">
            <v>Baier Markus</v>
          </cell>
        </row>
        <row r="594">
          <cell r="A594">
            <v>4742</v>
          </cell>
          <cell r="B594">
            <v>764</v>
          </cell>
          <cell r="C594" t="str">
            <v>Olea Christian</v>
          </cell>
        </row>
        <row r="595">
          <cell r="A595">
            <v>4743</v>
          </cell>
          <cell r="B595">
            <v>762</v>
          </cell>
          <cell r="C595" t="str">
            <v>Dremel-Urbas Christian</v>
          </cell>
        </row>
        <row r="596">
          <cell r="A596">
            <v>4744</v>
          </cell>
          <cell r="B596">
            <v>761</v>
          </cell>
          <cell r="C596" t="str">
            <v>Tischler Maximilian</v>
          </cell>
        </row>
        <row r="597">
          <cell r="A597">
            <v>4745</v>
          </cell>
          <cell r="B597">
            <v>766</v>
          </cell>
          <cell r="C597" t="str">
            <v>Wallner Matthias</v>
          </cell>
        </row>
        <row r="598">
          <cell r="A598">
            <v>4746</v>
          </cell>
          <cell r="B598">
            <v>763</v>
          </cell>
          <cell r="C598" t="str">
            <v>Payr Marco</v>
          </cell>
        </row>
        <row r="599">
          <cell r="A599">
            <v>4747</v>
          </cell>
          <cell r="B599">
            <v>778</v>
          </cell>
          <cell r="C599" t="str">
            <v>Riedmann Lucia</v>
          </cell>
        </row>
        <row r="600">
          <cell r="A600">
            <v>4748</v>
          </cell>
          <cell r="B600">
            <v>779</v>
          </cell>
          <cell r="C600" t="str">
            <v>Prucher Lena, MMag.</v>
          </cell>
        </row>
        <row r="601">
          <cell r="A601">
            <v>4749</v>
          </cell>
          <cell r="B601">
            <v>782</v>
          </cell>
          <cell r="C601" t="str">
            <v>Dietachmayr Malin</v>
          </cell>
        </row>
        <row r="602">
          <cell r="A602">
            <v>4750</v>
          </cell>
          <cell r="B602">
            <v>786</v>
          </cell>
          <cell r="C602" t="str">
            <v>Laaber Gerald</v>
          </cell>
        </row>
        <row r="603">
          <cell r="A603">
            <v>4751</v>
          </cell>
          <cell r="B603">
            <v>785</v>
          </cell>
          <cell r="C603" t="str">
            <v>Rogy Roberta</v>
          </cell>
        </row>
        <row r="604">
          <cell r="A604">
            <v>4752</v>
          </cell>
          <cell r="B604">
            <v>789</v>
          </cell>
          <cell r="C604" t="str">
            <v>Weiss Jakob</v>
          </cell>
        </row>
        <row r="605">
          <cell r="A605">
            <v>4753</v>
          </cell>
          <cell r="B605">
            <v>788</v>
          </cell>
          <cell r="C605" t="str">
            <v>Kvasnicka Lukas</v>
          </cell>
        </row>
        <row r="606">
          <cell r="A606">
            <v>4754</v>
          </cell>
          <cell r="B606">
            <v>787</v>
          </cell>
          <cell r="C606" t="str">
            <v>Hofmann Bettina</v>
          </cell>
        </row>
        <row r="607">
          <cell r="A607">
            <v>4755</v>
          </cell>
          <cell r="B607">
            <v>790</v>
          </cell>
          <cell r="C607" t="str">
            <v>Öllerer Maximilian</v>
          </cell>
        </row>
        <row r="608">
          <cell r="A608">
            <v>4756</v>
          </cell>
          <cell r="B608">
            <v>483</v>
          </cell>
          <cell r="C608" t="str">
            <v>Paul Benjamin</v>
          </cell>
        </row>
        <row r="609">
          <cell r="A609">
            <v>4757</v>
          </cell>
          <cell r="B609">
            <v>791</v>
          </cell>
          <cell r="C609" t="str">
            <v>Rodewald Gerda</v>
          </cell>
        </row>
        <row r="610">
          <cell r="A610">
            <v>4758</v>
          </cell>
          <cell r="B610">
            <v>803</v>
          </cell>
          <cell r="C610" t="str">
            <v>Tschinkel Ernst</v>
          </cell>
        </row>
        <row r="611">
          <cell r="A611">
            <v>4759</v>
          </cell>
          <cell r="B611">
            <v>550</v>
          </cell>
          <cell r="C611" t="str">
            <v>Feichtinger Lukas</v>
          </cell>
        </row>
        <row r="612">
          <cell r="A612">
            <v>4760</v>
          </cell>
          <cell r="B612">
            <v>802</v>
          </cell>
          <cell r="C612" t="str">
            <v>Großfurtner Marco</v>
          </cell>
        </row>
        <row r="613">
          <cell r="A613">
            <v>4761</v>
          </cell>
          <cell r="B613">
            <v>804</v>
          </cell>
          <cell r="C613" t="str">
            <v>Taranetz Martin</v>
          </cell>
        </row>
        <row r="614">
          <cell r="A614">
            <v>4762</v>
          </cell>
          <cell r="B614">
            <v>800</v>
          </cell>
          <cell r="C614" t="str">
            <v>Studeny Andreas</v>
          </cell>
        </row>
        <row r="615">
          <cell r="A615">
            <v>4763</v>
          </cell>
          <cell r="B615">
            <v>780</v>
          </cell>
          <cell r="C615" t="str">
            <v>Metaj Engjell</v>
          </cell>
        </row>
        <row r="616">
          <cell r="A616">
            <v>4764</v>
          </cell>
          <cell r="B616">
            <v>486</v>
          </cell>
          <cell r="C616" t="str">
            <v>Köhl Sandra</v>
          </cell>
        </row>
        <row r="617">
          <cell r="A617">
            <v>4765</v>
          </cell>
          <cell r="B617">
            <v>488</v>
          </cell>
          <cell r="C617" t="str">
            <v>Plank Tanja</v>
          </cell>
        </row>
      </sheetData>
      <sheetData sheetId="20">
        <row r="2">
          <cell r="A2" t="str">
            <v>A000</v>
          </cell>
          <cell r="B2">
            <v>0</v>
          </cell>
          <cell r="C2" t="str">
            <v>Leereintrag</v>
          </cell>
        </row>
        <row r="3">
          <cell r="A3" t="str">
            <v>M205</v>
          </cell>
          <cell r="B3">
            <v>502</v>
          </cell>
          <cell r="C3" t="str">
            <v>Humele Florian</v>
          </cell>
        </row>
        <row r="4">
          <cell r="A4" t="str">
            <v>M227</v>
          </cell>
          <cell r="B4">
            <v>476</v>
          </cell>
          <cell r="C4" t="str">
            <v>Brader Roman</v>
          </cell>
        </row>
        <row r="5">
          <cell r="A5" t="str">
            <v>M232</v>
          </cell>
          <cell r="B5">
            <v>60</v>
          </cell>
          <cell r="C5" t="str">
            <v>Koch Florian</v>
          </cell>
        </row>
        <row r="6">
          <cell r="A6" t="str">
            <v>M237</v>
          </cell>
          <cell r="B6">
            <v>498</v>
          </cell>
          <cell r="C6" t="str">
            <v>Eitzenberger Dominik</v>
          </cell>
        </row>
        <row r="7">
          <cell r="A7" t="str">
            <v>M251</v>
          </cell>
          <cell r="B7">
            <v>495</v>
          </cell>
          <cell r="C7" t="str">
            <v>Egger Michael</v>
          </cell>
        </row>
        <row r="8">
          <cell r="A8" t="str">
            <v>M253</v>
          </cell>
          <cell r="B8">
            <v>427</v>
          </cell>
          <cell r="C8" t="str">
            <v>Dzambekov Umar</v>
          </cell>
        </row>
        <row r="9">
          <cell r="A9" t="str">
            <v>M254</v>
          </cell>
          <cell r="B9">
            <v>434</v>
          </cell>
          <cell r="C9" t="str">
            <v>Fischer David</v>
          </cell>
        </row>
        <row r="10">
          <cell r="A10" t="str">
            <v>M260</v>
          </cell>
          <cell r="B10">
            <v>506</v>
          </cell>
          <cell r="C10" t="str">
            <v>Midajew Chamsat</v>
          </cell>
        </row>
        <row r="11">
          <cell r="A11" t="str">
            <v>M261</v>
          </cell>
          <cell r="B11">
            <v>467</v>
          </cell>
          <cell r="C11" t="str">
            <v>Secka Mario</v>
          </cell>
        </row>
        <row r="12">
          <cell r="A12" t="str">
            <v>M272</v>
          </cell>
          <cell r="B12">
            <v>430</v>
          </cell>
          <cell r="C12" t="str">
            <v>Eder Michael</v>
          </cell>
        </row>
        <row r="13">
          <cell r="A13" t="str">
            <v>M273</v>
          </cell>
          <cell r="B13">
            <v>485</v>
          </cell>
          <cell r="C13" t="str">
            <v>Fink Julian</v>
          </cell>
        </row>
        <row r="14">
          <cell r="A14" t="str">
            <v>M276</v>
          </cell>
          <cell r="B14">
            <v>456</v>
          </cell>
          <cell r="C14" t="str">
            <v>Messlender Lorenz</v>
          </cell>
        </row>
        <row r="15">
          <cell r="A15" t="str">
            <v>M282</v>
          </cell>
          <cell r="B15">
            <v>479</v>
          </cell>
          <cell r="C15" t="str">
            <v>Grbesa Timo</v>
          </cell>
        </row>
        <row r="16">
          <cell r="A16" t="str">
            <v>M283</v>
          </cell>
          <cell r="B16">
            <v>477</v>
          </cell>
          <cell r="C16" t="str">
            <v>Brunner Christopher</v>
          </cell>
        </row>
        <row r="17">
          <cell r="A17" t="str">
            <v>M285</v>
          </cell>
          <cell r="B17">
            <v>462</v>
          </cell>
          <cell r="C17" t="str">
            <v>Scherz Daniel</v>
          </cell>
        </row>
        <row r="18">
          <cell r="A18" t="str">
            <v>M286</v>
          </cell>
          <cell r="B18">
            <v>505</v>
          </cell>
          <cell r="C18" t="str">
            <v>Midajew Achmed</v>
          </cell>
        </row>
        <row r="19">
          <cell r="A19" t="str">
            <v>M290</v>
          </cell>
          <cell r="B19">
            <v>494</v>
          </cell>
          <cell r="C19" t="str">
            <v>Egg Lukas</v>
          </cell>
        </row>
        <row r="20">
          <cell r="A20" t="str">
            <v>M295</v>
          </cell>
          <cell r="B20">
            <v>401</v>
          </cell>
          <cell r="C20" t="str">
            <v>Korsalka Lukas</v>
          </cell>
        </row>
        <row r="21">
          <cell r="A21" t="str">
            <v>M297</v>
          </cell>
          <cell r="B21">
            <v>460</v>
          </cell>
          <cell r="C21" t="str">
            <v>Perkovic Marco</v>
          </cell>
        </row>
        <row r="22">
          <cell r="A22" t="str">
            <v>M298</v>
          </cell>
          <cell r="B22">
            <v>501</v>
          </cell>
          <cell r="C22" t="str">
            <v>Scharf Lukas</v>
          </cell>
        </row>
        <row r="23">
          <cell r="A23" t="str">
            <v>M300</v>
          </cell>
          <cell r="B23">
            <v>426</v>
          </cell>
          <cell r="C23" t="str">
            <v>Dunay Dominik</v>
          </cell>
        </row>
        <row r="24">
          <cell r="A24" t="str">
            <v>M301</v>
          </cell>
          <cell r="B24">
            <v>480</v>
          </cell>
          <cell r="C24" t="str">
            <v>Haubert Philip</v>
          </cell>
        </row>
        <row r="25">
          <cell r="A25" t="str">
            <v>M307</v>
          </cell>
          <cell r="B25">
            <v>507</v>
          </cell>
          <cell r="C25" t="str">
            <v>Pfeifer Leopold</v>
          </cell>
        </row>
        <row r="26">
          <cell r="A26" t="str">
            <v>M308</v>
          </cell>
          <cell r="B26">
            <v>482</v>
          </cell>
          <cell r="C26" t="str">
            <v>Köck Rene</v>
          </cell>
        </row>
        <row r="27">
          <cell r="A27" t="str">
            <v>M309</v>
          </cell>
          <cell r="B27">
            <v>496</v>
          </cell>
          <cell r="C27" t="str">
            <v>Egger Peter</v>
          </cell>
        </row>
        <row r="28">
          <cell r="A28" t="str">
            <v>M311</v>
          </cell>
          <cell r="B28">
            <v>500</v>
          </cell>
          <cell r="C28" t="str">
            <v>Ruetz Andreas</v>
          </cell>
        </row>
        <row r="29">
          <cell r="A29" t="str">
            <v>M313</v>
          </cell>
          <cell r="B29">
            <v>483</v>
          </cell>
          <cell r="C29" t="str">
            <v>Paul Benjamin</v>
          </cell>
        </row>
        <row r="30">
          <cell r="A30" t="str">
            <v>M315</v>
          </cell>
          <cell r="B30">
            <v>464</v>
          </cell>
          <cell r="C30" t="str">
            <v>Schwaiger Philipp</v>
          </cell>
        </row>
        <row r="31">
          <cell r="A31" t="str">
            <v>M316</v>
          </cell>
          <cell r="B31">
            <v>425</v>
          </cell>
          <cell r="C31" t="str">
            <v>Demeter Norbert</v>
          </cell>
        </row>
        <row r="32">
          <cell r="A32" t="str">
            <v>M317</v>
          </cell>
          <cell r="B32">
            <v>465</v>
          </cell>
          <cell r="C32" t="str">
            <v>Stando Jonathan</v>
          </cell>
        </row>
        <row r="33">
          <cell r="A33" t="str">
            <v>M318</v>
          </cell>
          <cell r="B33">
            <v>469</v>
          </cell>
          <cell r="C33" t="str">
            <v>Steiner Philipp</v>
          </cell>
        </row>
        <row r="34">
          <cell r="A34" t="str">
            <v>M319</v>
          </cell>
          <cell r="B34">
            <v>458</v>
          </cell>
          <cell r="C34" t="str">
            <v>Najemnik Christoph</v>
          </cell>
        </row>
        <row r="35">
          <cell r="A35" t="str">
            <v>M320</v>
          </cell>
          <cell r="B35">
            <v>461</v>
          </cell>
          <cell r="C35" t="str">
            <v>Schebesta Lucas</v>
          </cell>
        </row>
        <row r="36">
          <cell r="A36" t="str">
            <v>M321</v>
          </cell>
          <cell r="B36">
            <v>446</v>
          </cell>
          <cell r="C36" t="str">
            <v>Irsa Franz Jakob</v>
          </cell>
        </row>
        <row r="37">
          <cell r="A37" t="str">
            <v>M323</v>
          </cell>
          <cell r="B37">
            <v>448</v>
          </cell>
          <cell r="C37" t="str">
            <v>Kadic Meris</v>
          </cell>
        </row>
        <row r="38">
          <cell r="A38" t="str">
            <v>M324</v>
          </cell>
          <cell r="B38">
            <v>455</v>
          </cell>
          <cell r="C38" t="str">
            <v>Lukas Dominik</v>
          </cell>
        </row>
        <row r="39">
          <cell r="A39" t="str">
            <v>M325</v>
          </cell>
          <cell r="B39">
            <v>489</v>
          </cell>
          <cell r="C39" t="str">
            <v>Paric Stijepan</v>
          </cell>
        </row>
        <row r="40">
          <cell r="A40" t="str">
            <v>M326</v>
          </cell>
          <cell r="B40">
            <v>491</v>
          </cell>
          <cell r="C40" t="str">
            <v>Stein Jakob</v>
          </cell>
        </row>
        <row r="41">
          <cell r="A41" t="str">
            <v>M327</v>
          </cell>
          <cell r="B41">
            <v>470</v>
          </cell>
          <cell r="C41" t="str">
            <v>Stummerer Markus</v>
          </cell>
        </row>
        <row r="42">
          <cell r="A42" t="str">
            <v>M328</v>
          </cell>
          <cell r="B42">
            <v>422</v>
          </cell>
          <cell r="C42" t="str">
            <v>Aichinger Gabriel</v>
          </cell>
        </row>
        <row r="43">
          <cell r="A43" t="str">
            <v>M329</v>
          </cell>
          <cell r="B43">
            <v>497</v>
          </cell>
          <cell r="C43" t="str">
            <v>Eisen David</v>
          </cell>
        </row>
        <row r="44">
          <cell r="A44" t="str">
            <v>M330</v>
          </cell>
          <cell r="B44">
            <v>429</v>
          </cell>
          <cell r="C44" t="str">
            <v>Edelbauer Tobias</v>
          </cell>
        </row>
        <row r="45">
          <cell r="A45" t="str">
            <v>M331</v>
          </cell>
          <cell r="B45">
            <v>444</v>
          </cell>
          <cell r="C45" t="str">
            <v>Holy Tommy</v>
          </cell>
        </row>
        <row r="46">
          <cell r="A46" t="str">
            <v>M332</v>
          </cell>
          <cell r="B46">
            <v>508</v>
          </cell>
          <cell r="C46" t="str">
            <v>Trimmel Daniel</v>
          </cell>
        </row>
        <row r="47">
          <cell r="A47" t="str">
            <v>M333</v>
          </cell>
          <cell r="B47">
            <v>459</v>
          </cell>
          <cell r="C47" t="str">
            <v>Pascher Gregor</v>
          </cell>
        </row>
        <row r="48">
          <cell r="A48" t="str">
            <v>M334</v>
          </cell>
          <cell r="B48">
            <v>450</v>
          </cell>
          <cell r="C48" t="str">
            <v>Kitzler Dominik</v>
          </cell>
        </row>
        <row r="49">
          <cell r="A49" t="str">
            <v>M335</v>
          </cell>
          <cell r="B49">
            <v>478</v>
          </cell>
          <cell r="C49" t="str">
            <v>Fischereder Simon</v>
          </cell>
        </row>
        <row r="50">
          <cell r="A50" t="str">
            <v>M336</v>
          </cell>
          <cell r="B50">
            <v>504</v>
          </cell>
          <cell r="C50" t="str">
            <v>Korsalka Julian</v>
          </cell>
        </row>
        <row r="51">
          <cell r="A51" t="str">
            <v>M337</v>
          </cell>
          <cell r="B51">
            <v>503</v>
          </cell>
          <cell r="C51" t="str">
            <v>Korsalka Florian</v>
          </cell>
        </row>
        <row r="52">
          <cell r="A52" t="str">
            <v>M338</v>
          </cell>
          <cell r="B52">
            <v>487</v>
          </cell>
          <cell r="C52" t="str">
            <v>Jammernegg Jürgen</v>
          </cell>
        </row>
        <row r="53">
          <cell r="A53" t="str">
            <v>M339</v>
          </cell>
          <cell r="B53">
            <v>492</v>
          </cell>
          <cell r="C53" t="str">
            <v>Trippolt Daniel</v>
          </cell>
        </row>
        <row r="54">
          <cell r="A54" t="str">
            <v>M340</v>
          </cell>
          <cell r="B54">
            <v>439</v>
          </cell>
          <cell r="C54" t="str">
            <v>Hartl Oliver</v>
          </cell>
        </row>
        <row r="55">
          <cell r="A55" t="str">
            <v>M341</v>
          </cell>
          <cell r="B55">
            <v>438</v>
          </cell>
          <cell r="C55" t="str">
            <v>Gross Sebastian</v>
          </cell>
        </row>
        <row r="56">
          <cell r="A56" t="str">
            <v>M342</v>
          </cell>
          <cell r="B56">
            <v>453</v>
          </cell>
          <cell r="C56" t="str">
            <v>Kozmann Florian</v>
          </cell>
        </row>
        <row r="57">
          <cell r="A57" t="str">
            <v>M343</v>
          </cell>
          <cell r="B57">
            <v>454</v>
          </cell>
          <cell r="C57" t="str">
            <v>Legel Thomas</v>
          </cell>
        </row>
        <row r="58">
          <cell r="A58" t="str">
            <v>M344</v>
          </cell>
          <cell r="B58">
            <v>484</v>
          </cell>
          <cell r="C58" t="str">
            <v>Reitinger Amon-Thomas</v>
          </cell>
        </row>
        <row r="59">
          <cell r="A59" t="str">
            <v>M345</v>
          </cell>
          <cell r="B59">
            <v>468</v>
          </cell>
          <cell r="C59" t="str">
            <v>Sitter Simon</v>
          </cell>
        </row>
        <row r="60">
          <cell r="A60" t="str">
            <v>M346</v>
          </cell>
          <cell r="B60">
            <v>515</v>
          </cell>
          <cell r="C60" t="str">
            <v>Eitler Günther</v>
          </cell>
        </row>
        <row r="61">
          <cell r="A61" t="str">
            <v>M347</v>
          </cell>
          <cell r="B61">
            <v>529</v>
          </cell>
          <cell r="C61" t="str">
            <v>Tairi Jakob</v>
          </cell>
        </row>
        <row r="62">
          <cell r="A62" t="str">
            <v>M348</v>
          </cell>
          <cell r="B62">
            <v>516</v>
          </cell>
          <cell r="C62" t="str">
            <v>Horvath Stefan</v>
          </cell>
        </row>
        <row r="63">
          <cell r="A63" t="str">
            <v>M349</v>
          </cell>
          <cell r="B63">
            <v>585</v>
          </cell>
          <cell r="C63" t="str">
            <v>Gressl Rene</v>
          </cell>
        </row>
        <row r="64">
          <cell r="A64" t="str">
            <v>M350</v>
          </cell>
          <cell r="B64">
            <v>586</v>
          </cell>
          <cell r="C64" t="str">
            <v>Biringer David</v>
          </cell>
        </row>
        <row r="65">
          <cell r="A65" t="str">
            <v>M351</v>
          </cell>
          <cell r="B65">
            <v>587</v>
          </cell>
          <cell r="C65" t="str">
            <v>Eder Marco</v>
          </cell>
        </row>
        <row r="66">
          <cell r="A66" t="str">
            <v>M352</v>
          </cell>
          <cell r="B66">
            <v>513</v>
          </cell>
          <cell r="C66" t="str">
            <v>Enke Christoph</v>
          </cell>
        </row>
        <row r="67">
          <cell r="A67" t="str">
            <v>M353</v>
          </cell>
          <cell r="B67">
            <v>514</v>
          </cell>
          <cell r="C67" t="str">
            <v>Schißler Matthias</v>
          </cell>
        </row>
        <row r="68">
          <cell r="A68" t="str">
            <v>M354</v>
          </cell>
          <cell r="B68">
            <v>530</v>
          </cell>
          <cell r="C68" t="str">
            <v>Kohlrausch Dennis</v>
          </cell>
        </row>
        <row r="69">
          <cell r="A69" t="str">
            <v>M355</v>
          </cell>
          <cell r="B69">
            <v>588</v>
          </cell>
          <cell r="C69" t="str">
            <v>Steiner Lucas</v>
          </cell>
        </row>
        <row r="70">
          <cell r="A70" t="str">
            <v>M356</v>
          </cell>
          <cell r="B70">
            <v>589</v>
          </cell>
          <cell r="C70" t="str">
            <v>Oberparleiter Jonas</v>
          </cell>
        </row>
        <row r="71">
          <cell r="A71" t="str">
            <v>M357</v>
          </cell>
          <cell r="B71">
            <v>590</v>
          </cell>
          <cell r="C71" t="str">
            <v>Kössler Benedikt</v>
          </cell>
        </row>
        <row r="72">
          <cell r="A72" t="str">
            <v>M358</v>
          </cell>
          <cell r="B72">
            <v>591</v>
          </cell>
          <cell r="C72" t="str">
            <v>Demir Hasan</v>
          </cell>
        </row>
        <row r="73">
          <cell r="A73" t="str">
            <v>M359</v>
          </cell>
          <cell r="B73">
            <v>592</v>
          </cell>
          <cell r="C73" t="str">
            <v>Kleinschmid Johannes</v>
          </cell>
        </row>
        <row r="74">
          <cell r="A74" t="str">
            <v>M360</v>
          </cell>
          <cell r="B74">
            <v>593</v>
          </cell>
          <cell r="C74" t="str">
            <v>Steiner Felix</v>
          </cell>
        </row>
        <row r="75">
          <cell r="A75" t="str">
            <v>M361</v>
          </cell>
          <cell r="B75">
            <v>594</v>
          </cell>
          <cell r="C75" t="str">
            <v>Oberparleiter Moritz</v>
          </cell>
        </row>
        <row r="76">
          <cell r="A76" t="str">
            <v>M362</v>
          </cell>
          <cell r="B76">
            <v>535</v>
          </cell>
          <cell r="C76" t="str">
            <v>Petzel Florian</v>
          </cell>
        </row>
        <row r="77">
          <cell r="A77" t="str">
            <v>M363</v>
          </cell>
          <cell r="B77">
            <v>539</v>
          </cell>
          <cell r="C77" t="str">
            <v>Bologa Fabian</v>
          </cell>
        </row>
        <row r="78">
          <cell r="A78" t="str">
            <v>M364</v>
          </cell>
          <cell r="B78">
            <v>538</v>
          </cell>
          <cell r="C78" t="str">
            <v>Kapsammer Andreas</v>
          </cell>
        </row>
        <row r="79">
          <cell r="A79" t="str">
            <v>M365</v>
          </cell>
          <cell r="B79">
            <v>595</v>
          </cell>
          <cell r="C79" t="str">
            <v>Koy Lukas</v>
          </cell>
        </row>
        <row r="80">
          <cell r="A80" t="str">
            <v>M366</v>
          </cell>
          <cell r="B80">
            <v>543</v>
          </cell>
          <cell r="C80" t="str">
            <v>Schmalzl Marcel</v>
          </cell>
        </row>
        <row r="81">
          <cell r="A81" t="str">
            <v>M367</v>
          </cell>
          <cell r="B81">
            <v>549</v>
          </cell>
          <cell r="C81" t="str">
            <v>Walkam Lukas</v>
          </cell>
        </row>
        <row r="82">
          <cell r="A82" t="str">
            <v>M368</v>
          </cell>
          <cell r="B82">
            <v>596</v>
          </cell>
          <cell r="C82" t="str">
            <v>Jankov Predrag</v>
          </cell>
        </row>
        <row r="83">
          <cell r="A83" t="str">
            <v>M369</v>
          </cell>
          <cell r="B83">
            <v>597</v>
          </cell>
          <cell r="C83" t="str">
            <v>Jankov Denis</v>
          </cell>
        </row>
        <row r="84">
          <cell r="A84" t="str">
            <v>M370</v>
          </cell>
          <cell r="B84">
            <v>561</v>
          </cell>
          <cell r="C84" t="str">
            <v>Steinbrecher Roman</v>
          </cell>
        </row>
        <row r="85">
          <cell r="A85" t="str">
            <v>M371</v>
          </cell>
          <cell r="B85">
            <v>598</v>
          </cell>
          <cell r="C85" t="str">
            <v>Nelböck Kevin</v>
          </cell>
        </row>
        <row r="86">
          <cell r="A86" t="str">
            <v>M372</v>
          </cell>
          <cell r="B86">
            <v>550</v>
          </cell>
          <cell r="C86" t="str">
            <v>Feichtinger Lukas</v>
          </cell>
        </row>
        <row r="87">
          <cell r="A87" t="str">
            <v>M373</v>
          </cell>
          <cell r="B87">
            <v>556</v>
          </cell>
          <cell r="C87" t="str">
            <v>Walkam Mario</v>
          </cell>
        </row>
        <row r="88">
          <cell r="A88" t="str">
            <v>M374</v>
          </cell>
          <cell r="B88">
            <v>665</v>
          </cell>
          <cell r="C88" t="str">
            <v>Mayer Benjamin</v>
          </cell>
        </row>
        <row r="89">
          <cell r="A89" t="str">
            <v>M375</v>
          </cell>
          <cell r="B89">
            <v>666</v>
          </cell>
          <cell r="C89" t="str">
            <v>Maderebner Tobias</v>
          </cell>
        </row>
        <row r="90">
          <cell r="A90" t="str">
            <v>M376</v>
          </cell>
          <cell r="B90">
            <v>667</v>
          </cell>
          <cell r="C90" t="str">
            <v>Liebhart Eliah</v>
          </cell>
        </row>
        <row r="91">
          <cell r="A91" t="str">
            <v>M377</v>
          </cell>
          <cell r="B91">
            <v>668</v>
          </cell>
          <cell r="C91" t="str">
            <v>Kanyka Mario</v>
          </cell>
        </row>
        <row r="92">
          <cell r="A92" t="str">
            <v>M378</v>
          </cell>
          <cell r="B92">
            <v>616</v>
          </cell>
          <cell r="C92" t="str">
            <v>Gotthart Phillip</v>
          </cell>
        </row>
        <row r="93">
          <cell r="A93" t="str">
            <v>M379</v>
          </cell>
          <cell r="B93">
            <v>615</v>
          </cell>
          <cell r="C93" t="str">
            <v>Schindler Florian</v>
          </cell>
        </row>
        <row r="94">
          <cell r="A94" t="str">
            <v>M380</v>
          </cell>
          <cell r="B94">
            <v>617</v>
          </cell>
          <cell r="C94" t="str">
            <v>Aflenzer Maximilian</v>
          </cell>
        </row>
        <row r="95">
          <cell r="A95" t="str">
            <v>M381</v>
          </cell>
          <cell r="B95">
            <v>618</v>
          </cell>
          <cell r="C95" t="str">
            <v>Jenny Martin</v>
          </cell>
        </row>
        <row r="96">
          <cell r="A96" t="str">
            <v>M382</v>
          </cell>
          <cell r="B96">
            <v>669</v>
          </cell>
          <cell r="C96" t="str">
            <v>Bröckl Benjamin</v>
          </cell>
        </row>
        <row r="97">
          <cell r="A97" t="str">
            <v>M383</v>
          </cell>
          <cell r="B97">
            <v>622</v>
          </cell>
          <cell r="C97" t="str">
            <v>Ritzer Armin</v>
          </cell>
        </row>
        <row r="98">
          <cell r="A98" t="str">
            <v>M384</v>
          </cell>
          <cell r="B98">
            <v>619</v>
          </cell>
          <cell r="C98" t="str">
            <v>Schmid Moritz</v>
          </cell>
        </row>
        <row r="99">
          <cell r="A99" t="str">
            <v>M385</v>
          </cell>
          <cell r="B99">
            <v>635</v>
          </cell>
          <cell r="C99" t="str">
            <v>Maier Samuel</v>
          </cell>
        </row>
        <row r="100">
          <cell r="A100" t="str">
            <v>M386</v>
          </cell>
          <cell r="B100">
            <v>638</v>
          </cell>
          <cell r="C100" t="str">
            <v>Fantner Robert</v>
          </cell>
        </row>
        <row r="101">
          <cell r="A101" t="str">
            <v>M387</v>
          </cell>
          <cell r="B101">
            <v>639</v>
          </cell>
          <cell r="C101" t="str">
            <v>Fantner Markus</v>
          </cell>
        </row>
        <row r="102">
          <cell r="A102" t="str">
            <v>M388</v>
          </cell>
          <cell r="B102">
            <v>42</v>
          </cell>
          <cell r="C102" t="str">
            <v>Klutz Marco</v>
          </cell>
        </row>
        <row r="103">
          <cell r="A103" t="str">
            <v>M389</v>
          </cell>
          <cell r="B103">
            <v>641</v>
          </cell>
          <cell r="C103" t="str">
            <v>Iliyasov Ibragim</v>
          </cell>
        </row>
        <row r="104">
          <cell r="A104" t="str">
            <v>M390</v>
          </cell>
          <cell r="B104">
            <v>654</v>
          </cell>
          <cell r="C104" t="str">
            <v>Unterpertinger Felix</v>
          </cell>
        </row>
        <row r="105">
          <cell r="A105" t="str">
            <v>M391</v>
          </cell>
          <cell r="B105">
            <v>653</v>
          </cell>
          <cell r="C105" t="str">
            <v>Gratt Thomas</v>
          </cell>
        </row>
        <row r="106">
          <cell r="A106" t="str">
            <v>M392</v>
          </cell>
          <cell r="B106">
            <v>652</v>
          </cell>
          <cell r="C106" t="str">
            <v>Leitner Alexander</v>
          </cell>
        </row>
        <row r="107">
          <cell r="A107" t="str">
            <v>M393</v>
          </cell>
          <cell r="B107">
            <v>689</v>
          </cell>
          <cell r="C107" t="str">
            <v>Zamberger-Hollinger Felix</v>
          </cell>
        </row>
        <row r="108">
          <cell r="A108" t="str">
            <v>M394</v>
          </cell>
          <cell r="B108">
            <v>690</v>
          </cell>
          <cell r="C108" t="str">
            <v>Dollinger Stefan</v>
          </cell>
        </row>
        <row r="109">
          <cell r="A109" t="str">
            <v>M395</v>
          </cell>
          <cell r="B109">
            <v>691</v>
          </cell>
          <cell r="C109" t="str">
            <v>Moldaschl Georg</v>
          </cell>
        </row>
        <row r="110">
          <cell r="A110" t="str">
            <v>M396</v>
          </cell>
          <cell r="B110">
            <v>692</v>
          </cell>
          <cell r="C110" t="str">
            <v>Goldschmidt Mathias</v>
          </cell>
        </row>
        <row r="111">
          <cell r="A111" t="str">
            <v>M397</v>
          </cell>
          <cell r="B111">
            <v>693</v>
          </cell>
          <cell r="C111" t="str">
            <v>Goldschmidt Michael</v>
          </cell>
        </row>
        <row r="112">
          <cell r="A112" t="str">
            <v>M398</v>
          </cell>
          <cell r="B112">
            <v>694</v>
          </cell>
          <cell r="C112" t="str">
            <v>Gregor Matthias</v>
          </cell>
        </row>
        <row r="113">
          <cell r="A113" t="str">
            <v>M399</v>
          </cell>
          <cell r="B113">
            <v>640</v>
          </cell>
          <cell r="C113" t="str">
            <v>Wielander Mommo</v>
          </cell>
        </row>
        <row r="114">
          <cell r="A114" t="str">
            <v>M400</v>
          </cell>
          <cell r="B114">
            <v>695</v>
          </cell>
          <cell r="C114" t="str">
            <v>Sainitzer Christoph</v>
          </cell>
        </row>
        <row r="115">
          <cell r="A115" t="str">
            <v>M401</v>
          </cell>
          <cell r="B115">
            <v>696</v>
          </cell>
          <cell r="C115" t="str">
            <v>Hengl Mario</v>
          </cell>
        </row>
        <row r="116">
          <cell r="A116" t="str">
            <v>M402</v>
          </cell>
          <cell r="B116">
            <v>697</v>
          </cell>
          <cell r="C116" t="str">
            <v>Bilalic Anes</v>
          </cell>
        </row>
        <row r="117">
          <cell r="A117" t="str">
            <v>M403</v>
          </cell>
          <cell r="B117">
            <v>698</v>
          </cell>
          <cell r="C117" t="str">
            <v>Kölbl Christian</v>
          </cell>
        </row>
        <row r="118">
          <cell r="A118" t="str">
            <v>M404</v>
          </cell>
          <cell r="B118">
            <v>699</v>
          </cell>
          <cell r="C118" t="str">
            <v>Eißert Alexander</v>
          </cell>
        </row>
        <row r="119">
          <cell r="A119" t="str">
            <v>M405</v>
          </cell>
          <cell r="B119">
            <v>724</v>
          </cell>
          <cell r="C119" t="str">
            <v>Musel Benjamin</v>
          </cell>
        </row>
        <row r="120">
          <cell r="A120" t="str">
            <v>M406</v>
          </cell>
          <cell r="B120">
            <v>722</v>
          </cell>
          <cell r="C120" t="str">
            <v>Berthold David</v>
          </cell>
        </row>
        <row r="121">
          <cell r="A121" t="str">
            <v>M407</v>
          </cell>
          <cell r="B121">
            <v>700</v>
          </cell>
          <cell r="C121" t="str">
            <v>Kittenberger Kevin</v>
          </cell>
        </row>
        <row r="122">
          <cell r="A122" t="str">
            <v>M408</v>
          </cell>
          <cell r="B122">
            <v>701</v>
          </cell>
          <cell r="C122" t="str">
            <v>Bramberger Sebastian</v>
          </cell>
        </row>
        <row r="123">
          <cell r="A123" t="str">
            <v>M409</v>
          </cell>
          <cell r="B123">
            <v>702</v>
          </cell>
          <cell r="C123" t="str">
            <v>Wagner Philipp</v>
          </cell>
        </row>
        <row r="124">
          <cell r="A124" t="str">
            <v>M410</v>
          </cell>
          <cell r="B124">
            <v>703</v>
          </cell>
          <cell r="C124" t="str">
            <v>Bramberger Lukas</v>
          </cell>
        </row>
        <row r="125">
          <cell r="A125" t="str">
            <v>M411</v>
          </cell>
          <cell r="B125">
            <v>726</v>
          </cell>
          <cell r="C125" t="str">
            <v>Ebner Maximilian</v>
          </cell>
        </row>
        <row r="126">
          <cell r="A126" t="str">
            <v>M412</v>
          </cell>
          <cell r="B126">
            <v>727</v>
          </cell>
          <cell r="C126" t="str">
            <v>Hansalek Patrick</v>
          </cell>
        </row>
        <row r="127">
          <cell r="A127" t="str">
            <v>M413</v>
          </cell>
          <cell r="B127">
            <v>729</v>
          </cell>
          <cell r="C127" t="str">
            <v>Strobl Luca</v>
          </cell>
        </row>
        <row r="128">
          <cell r="A128" t="str">
            <v>M414</v>
          </cell>
          <cell r="B128">
            <v>742</v>
          </cell>
          <cell r="C128" t="str">
            <v>Schäffer Lukas</v>
          </cell>
        </row>
        <row r="129">
          <cell r="A129" t="str">
            <v>M415</v>
          </cell>
          <cell r="B129">
            <v>756</v>
          </cell>
          <cell r="C129" t="str">
            <v>Reiter Bastian</v>
          </cell>
        </row>
        <row r="130">
          <cell r="A130" t="str">
            <v>M416</v>
          </cell>
          <cell r="B130">
            <v>757</v>
          </cell>
          <cell r="C130" t="str">
            <v>Reiter Leon</v>
          </cell>
        </row>
        <row r="131">
          <cell r="A131" t="str">
            <v>M417</v>
          </cell>
          <cell r="B131">
            <v>755</v>
          </cell>
          <cell r="C131" t="str">
            <v>Aigner Simon</v>
          </cell>
        </row>
        <row r="132">
          <cell r="A132" t="str">
            <v>M418</v>
          </cell>
          <cell r="B132">
            <v>749</v>
          </cell>
          <cell r="C132" t="str">
            <v>Schmidinger Thomas</v>
          </cell>
        </row>
        <row r="133">
          <cell r="A133" t="str">
            <v>M419</v>
          </cell>
          <cell r="B133">
            <v>748</v>
          </cell>
          <cell r="C133" t="str">
            <v>Schrall Tobias</v>
          </cell>
        </row>
        <row r="134">
          <cell r="A134" t="str">
            <v>M420</v>
          </cell>
          <cell r="B134">
            <v>747</v>
          </cell>
          <cell r="C134" t="str">
            <v>Munoz Fabian</v>
          </cell>
        </row>
        <row r="135">
          <cell r="A135" t="str">
            <v>M421</v>
          </cell>
          <cell r="B135">
            <v>765</v>
          </cell>
          <cell r="C135" t="str">
            <v>Eisen Patrick</v>
          </cell>
        </row>
        <row r="136">
          <cell r="A136" t="str">
            <v>M422</v>
          </cell>
          <cell r="B136">
            <v>773</v>
          </cell>
          <cell r="C136" t="str">
            <v>MOLDASCHL Maximilian</v>
          </cell>
        </row>
        <row r="137">
          <cell r="A137" t="str">
            <v>M423</v>
          </cell>
          <cell r="B137">
            <v>772</v>
          </cell>
          <cell r="C137" t="str">
            <v>WIZANI Benny</v>
          </cell>
        </row>
        <row r="138">
          <cell r="A138" t="str">
            <v>M424</v>
          </cell>
          <cell r="B138">
            <v>770</v>
          </cell>
          <cell r="C138" t="str">
            <v>BABICI David-Stefan</v>
          </cell>
        </row>
        <row r="139">
          <cell r="A139" t="str">
            <v>M425</v>
          </cell>
          <cell r="B139">
            <v>771</v>
          </cell>
          <cell r="C139" t="str">
            <v>DAM Benjamin</v>
          </cell>
        </row>
        <row r="140">
          <cell r="A140" t="str">
            <v>M426</v>
          </cell>
          <cell r="B140">
            <v>767</v>
          </cell>
          <cell r="C140" t="str">
            <v>STÖGERER Fritz</v>
          </cell>
        </row>
        <row r="141">
          <cell r="A141" t="str">
            <v>M427</v>
          </cell>
          <cell r="B141">
            <v>775</v>
          </cell>
          <cell r="C141" t="str">
            <v>KLAGHOFER Manuel</v>
          </cell>
        </row>
        <row r="142">
          <cell r="A142" t="str">
            <v>M428</v>
          </cell>
          <cell r="B142">
            <v>768</v>
          </cell>
          <cell r="C142" t="str">
            <v>WOSCHITZ Florian</v>
          </cell>
        </row>
        <row r="143">
          <cell r="A143" t="str">
            <v>M429</v>
          </cell>
          <cell r="B143">
            <v>777</v>
          </cell>
          <cell r="C143" t="str">
            <v>BACSA David</v>
          </cell>
        </row>
        <row r="144">
          <cell r="A144" t="str">
            <v>M430</v>
          </cell>
          <cell r="B144">
            <v>780</v>
          </cell>
          <cell r="C144" t="str">
            <v>Metaj Engjell</v>
          </cell>
        </row>
        <row r="145">
          <cell r="A145" t="str">
            <v>M431</v>
          </cell>
          <cell r="B145">
            <v>781</v>
          </cell>
          <cell r="C145" t="str">
            <v>Metaj Edonis</v>
          </cell>
        </row>
        <row r="146">
          <cell r="A146" t="str">
            <v>M432</v>
          </cell>
          <cell r="B146">
            <v>793</v>
          </cell>
          <cell r="C146" t="str">
            <v>Grielenberger Erik</v>
          </cell>
        </row>
        <row r="147">
          <cell r="A147" t="str">
            <v>M433</v>
          </cell>
          <cell r="B147">
            <v>794</v>
          </cell>
          <cell r="C147" t="str">
            <v>Gril Nicolas-Noah</v>
          </cell>
        </row>
        <row r="148">
          <cell r="A148" t="str">
            <v>M434</v>
          </cell>
          <cell r="B148">
            <v>792</v>
          </cell>
          <cell r="C148" t="str">
            <v>Burdzik Tobias</v>
          </cell>
        </row>
        <row r="149">
          <cell r="A149" t="str">
            <v>M435</v>
          </cell>
          <cell r="B149">
            <v>795</v>
          </cell>
          <cell r="C149" t="str">
            <v>Köbe Sebastian</v>
          </cell>
        </row>
        <row r="150">
          <cell r="A150" t="str">
            <v>M436</v>
          </cell>
          <cell r="B150">
            <v>796</v>
          </cell>
          <cell r="C150" t="str">
            <v>Wimmer Patrick</v>
          </cell>
        </row>
        <row r="151">
          <cell r="A151" t="str">
            <v>M437</v>
          </cell>
          <cell r="B151">
            <v>797</v>
          </cell>
          <cell r="C151" t="str">
            <v>Lassoued Jakob</v>
          </cell>
        </row>
        <row r="152">
          <cell r="A152" t="str">
            <v>M438</v>
          </cell>
          <cell r="B152">
            <v>799</v>
          </cell>
          <cell r="C152" t="str">
            <v>Krenn Boris</v>
          </cell>
        </row>
        <row r="153">
          <cell r="A153" t="str">
            <v>M439</v>
          </cell>
          <cell r="B153">
            <v>808</v>
          </cell>
          <cell r="C153" t="str">
            <v>Auzinger Florian</v>
          </cell>
        </row>
        <row r="154">
          <cell r="A154" t="str">
            <v>M440</v>
          </cell>
          <cell r="B154">
            <v>809</v>
          </cell>
          <cell r="C154" t="str">
            <v>Ortner Marcel</v>
          </cell>
        </row>
        <row r="155">
          <cell r="A155" t="str">
            <v>M441</v>
          </cell>
          <cell r="B155">
            <v>811</v>
          </cell>
          <cell r="C155" t="str">
            <v>Jetz Rene</v>
          </cell>
        </row>
        <row r="156">
          <cell r="A156" t="str">
            <v>M442</v>
          </cell>
          <cell r="B156">
            <v>812</v>
          </cell>
          <cell r="C156" t="str">
            <v>Liebhart Jonas</v>
          </cell>
        </row>
        <row r="157">
          <cell r="A157" t="str">
            <v>W100</v>
          </cell>
          <cell r="B157">
            <v>490</v>
          </cell>
          <cell r="C157" t="str">
            <v>Stein Franziska</v>
          </cell>
        </row>
        <row r="158">
          <cell r="A158" t="str">
            <v>W101</v>
          </cell>
          <cell r="B158">
            <v>452</v>
          </cell>
          <cell r="C158" t="str">
            <v>Koch Marielies</v>
          </cell>
        </row>
        <row r="159">
          <cell r="A159" t="str">
            <v>W102</v>
          </cell>
          <cell r="B159">
            <v>510</v>
          </cell>
          <cell r="C159" t="str">
            <v>Grinninger Jaqueline</v>
          </cell>
        </row>
        <row r="160">
          <cell r="A160" t="str">
            <v>W103</v>
          </cell>
          <cell r="B160">
            <v>509</v>
          </cell>
          <cell r="C160" t="str">
            <v>Schenk Nicole</v>
          </cell>
        </row>
        <row r="161">
          <cell r="A161" t="str">
            <v>W104</v>
          </cell>
          <cell r="B161">
            <v>512</v>
          </cell>
          <cell r="C161" t="str">
            <v>Baric Matea</v>
          </cell>
        </row>
        <row r="162">
          <cell r="A162" t="str">
            <v>W105</v>
          </cell>
          <cell r="B162">
            <v>511</v>
          </cell>
          <cell r="C162" t="str">
            <v>Jaidhauser Jasmin-Sophie</v>
          </cell>
        </row>
        <row r="163">
          <cell r="A163" t="str">
            <v>W106</v>
          </cell>
          <cell r="B163">
            <v>540</v>
          </cell>
          <cell r="C163" t="str">
            <v>Brunner Mariella</v>
          </cell>
        </row>
        <row r="164">
          <cell r="A164" t="str">
            <v>W107</v>
          </cell>
          <cell r="B164">
            <v>599</v>
          </cell>
          <cell r="C164" t="str">
            <v>Brunner Isabel</v>
          </cell>
        </row>
        <row r="165">
          <cell r="A165" t="str">
            <v>W108</v>
          </cell>
          <cell r="B165">
            <v>544</v>
          </cell>
          <cell r="C165" t="str">
            <v>Hofegger Jessica</v>
          </cell>
        </row>
        <row r="166">
          <cell r="A166" t="str">
            <v>W109</v>
          </cell>
          <cell r="B166">
            <v>519</v>
          </cell>
          <cell r="C166" t="str">
            <v>Scharf Sieglinde</v>
          </cell>
        </row>
        <row r="167">
          <cell r="A167" t="str">
            <v>W110</v>
          </cell>
          <cell r="B167">
            <v>600</v>
          </cell>
          <cell r="C167" t="str">
            <v>Nelböck Vanessa</v>
          </cell>
        </row>
        <row r="168">
          <cell r="A168" t="str">
            <v>W111</v>
          </cell>
          <cell r="B168">
            <v>613</v>
          </cell>
          <cell r="C168" t="str">
            <v>Sarközi Stefanie</v>
          </cell>
        </row>
        <row r="169">
          <cell r="A169" t="str">
            <v>W112</v>
          </cell>
          <cell r="B169">
            <v>614</v>
          </cell>
          <cell r="C169" t="str">
            <v>Grinninger Victoria</v>
          </cell>
        </row>
        <row r="170">
          <cell r="A170" t="str">
            <v>W113</v>
          </cell>
          <cell r="B170">
            <v>670</v>
          </cell>
          <cell r="C170" t="str">
            <v>Ebner Michaela</v>
          </cell>
        </row>
        <row r="171">
          <cell r="A171" t="str">
            <v>W114</v>
          </cell>
          <cell r="B171">
            <v>637</v>
          </cell>
          <cell r="C171" t="str">
            <v>Falb Pia</v>
          </cell>
        </row>
        <row r="172">
          <cell r="A172" t="str">
            <v>W115</v>
          </cell>
          <cell r="B172">
            <v>636</v>
          </cell>
          <cell r="C172" t="str">
            <v>Kottinger Selina</v>
          </cell>
        </row>
        <row r="173">
          <cell r="A173" t="str">
            <v>W116</v>
          </cell>
          <cell r="B173">
            <v>671</v>
          </cell>
          <cell r="C173" t="str">
            <v>Tomek Saskia</v>
          </cell>
        </row>
        <row r="174">
          <cell r="A174" t="str">
            <v>W117</v>
          </cell>
          <cell r="B174">
            <v>704</v>
          </cell>
          <cell r="C174" t="str">
            <v>Radlherr Sophie</v>
          </cell>
        </row>
        <row r="175">
          <cell r="A175" t="str">
            <v>W118</v>
          </cell>
          <cell r="B175">
            <v>705</v>
          </cell>
          <cell r="C175" t="str">
            <v>Majer Sarah</v>
          </cell>
        </row>
        <row r="176">
          <cell r="A176" t="str">
            <v>W119</v>
          </cell>
          <cell r="B176">
            <v>706</v>
          </cell>
          <cell r="C176" t="str">
            <v>Ortlieb Hannah</v>
          </cell>
        </row>
        <row r="177">
          <cell r="A177" t="str">
            <v>W120</v>
          </cell>
          <cell r="B177">
            <v>707</v>
          </cell>
          <cell r="C177" t="str">
            <v>Bilalic Alisa</v>
          </cell>
        </row>
        <row r="178">
          <cell r="A178" t="str">
            <v>W121</v>
          </cell>
          <cell r="B178">
            <v>725</v>
          </cell>
          <cell r="C178" t="str">
            <v>Zips Sara</v>
          </cell>
        </row>
        <row r="179">
          <cell r="A179" t="str">
            <v>W122</v>
          </cell>
          <cell r="B179">
            <v>723</v>
          </cell>
          <cell r="C179" t="str">
            <v>Marschall Marianne</v>
          </cell>
        </row>
        <row r="180">
          <cell r="A180" t="str">
            <v>W124</v>
          </cell>
          <cell r="B180">
            <v>758</v>
          </cell>
          <cell r="C180" t="str">
            <v>Windsor Carmen</v>
          </cell>
        </row>
        <row r="181">
          <cell r="A181" t="str">
            <v>W125</v>
          </cell>
          <cell r="B181">
            <v>774</v>
          </cell>
          <cell r="C181" t="str">
            <v>SCHENK Celine</v>
          </cell>
        </row>
        <row r="182">
          <cell r="A182" t="str">
            <v>W126</v>
          </cell>
          <cell r="B182">
            <v>776</v>
          </cell>
          <cell r="C182" t="str">
            <v>BIEGLER Melanie</v>
          </cell>
        </row>
        <row r="183">
          <cell r="A183" t="str">
            <v>W127</v>
          </cell>
          <cell r="B183">
            <v>769</v>
          </cell>
          <cell r="C183" t="str">
            <v>DOBLINGER Lena</v>
          </cell>
        </row>
        <row r="184">
          <cell r="A184" t="str">
            <v>W128</v>
          </cell>
          <cell r="B184">
            <v>807</v>
          </cell>
          <cell r="C184" t="str">
            <v>Ortlieb Lena</v>
          </cell>
        </row>
        <row r="185">
          <cell r="A185" t="str">
            <v>W129</v>
          </cell>
          <cell r="B185">
            <v>806</v>
          </cell>
          <cell r="C185" t="str">
            <v>Moldaschl Katharina</v>
          </cell>
        </row>
        <row r="186">
          <cell r="A186" t="str">
            <v>W130</v>
          </cell>
          <cell r="B186">
            <v>805</v>
          </cell>
          <cell r="C186" t="str">
            <v>Bauer Daniela</v>
          </cell>
        </row>
        <row r="187">
          <cell r="A187" t="str">
            <v>W131</v>
          </cell>
          <cell r="B187">
            <v>814</v>
          </cell>
          <cell r="C187" t="str">
            <v>Pircher Nadine</v>
          </cell>
        </row>
        <row r="188">
          <cell r="A188" t="str">
            <v>W132</v>
          </cell>
          <cell r="B188">
            <v>813</v>
          </cell>
          <cell r="C188" t="str">
            <v>Mayer Celine</v>
          </cell>
        </row>
        <row r="189">
          <cell r="A189" t="str">
            <v>W133</v>
          </cell>
          <cell r="B189">
            <v>810</v>
          </cell>
          <cell r="C189" t="str">
            <v>Jetz Jennifer</v>
          </cell>
        </row>
        <row r="190">
          <cell r="A190" t="str">
            <v>W134</v>
          </cell>
          <cell r="B190">
            <v>815</v>
          </cell>
          <cell r="C190" t="str">
            <v>Stieg Sophia</v>
          </cell>
        </row>
        <row r="191">
          <cell r="A191" t="str">
            <v>W58</v>
          </cell>
          <cell r="B191">
            <v>475</v>
          </cell>
          <cell r="C191" t="str">
            <v>Berghammer Daniela</v>
          </cell>
        </row>
        <row r="192">
          <cell r="A192" t="str">
            <v>W67</v>
          </cell>
          <cell r="B192">
            <v>481</v>
          </cell>
          <cell r="C192" t="str">
            <v>Kobler Tanja</v>
          </cell>
        </row>
        <row r="193">
          <cell r="A193" t="str">
            <v>W68</v>
          </cell>
          <cell r="B193">
            <v>457</v>
          </cell>
          <cell r="C193" t="str">
            <v>Messlender Marlene</v>
          </cell>
        </row>
        <row r="194">
          <cell r="A194" t="str">
            <v>W71</v>
          </cell>
          <cell r="B194">
            <v>435</v>
          </cell>
          <cell r="C194" t="str">
            <v>Fischer Sarah</v>
          </cell>
        </row>
        <row r="195">
          <cell r="A195" t="str">
            <v>W73</v>
          </cell>
          <cell r="B195">
            <v>436</v>
          </cell>
          <cell r="C195" t="str">
            <v>Grabler Nadja</v>
          </cell>
        </row>
        <row r="196">
          <cell r="A196" t="str">
            <v>W74</v>
          </cell>
          <cell r="B196">
            <v>473</v>
          </cell>
          <cell r="C196" t="str">
            <v>Wriesnig Cornelia</v>
          </cell>
        </row>
        <row r="197">
          <cell r="A197" t="str">
            <v>W75</v>
          </cell>
          <cell r="B197">
            <v>424</v>
          </cell>
          <cell r="C197" t="str">
            <v>Baumgartner Sabrina</v>
          </cell>
        </row>
        <row r="198">
          <cell r="A198" t="str">
            <v>W76</v>
          </cell>
          <cell r="B198">
            <v>433</v>
          </cell>
          <cell r="C198" t="str">
            <v>Fallnbügl Kerstin</v>
          </cell>
        </row>
        <row r="199">
          <cell r="A199" t="str">
            <v>W77</v>
          </cell>
          <cell r="B199">
            <v>466</v>
          </cell>
          <cell r="C199" t="str">
            <v>Strobl Jasmin</v>
          </cell>
        </row>
        <row r="200">
          <cell r="A200" t="str">
            <v>W78</v>
          </cell>
          <cell r="B200">
            <v>474</v>
          </cell>
          <cell r="C200" t="str">
            <v>Zijlstra Lara</v>
          </cell>
        </row>
        <row r="201">
          <cell r="A201" t="str">
            <v>W79</v>
          </cell>
          <cell r="B201">
            <v>449</v>
          </cell>
          <cell r="C201" t="str">
            <v>Kandl Vanessa</v>
          </cell>
        </row>
        <row r="202">
          <cell r="A202" t="str">
            <v>W80</v>
          </cell>
          <cell r="B202">
            <v>432</v>
          </cell>
          <cell r="C202" t="str">
            <v>Eigl Corinna</v>
          </cell>
        </row>
        <row r="203">
          <cell r="A203" t="str">
            <v>W81</v>
          </cell>
          <cell r="B203">
            <v>440</v>
          </cell>
          <cell r="C203" t="str">
            <v>Haumer Jennifer</v>
          </cell>
        </row>
        <row r="204">
          <cell r="A204" t="str">
            <v>W82</v>
          </cell>
          <cell r="B204">
            <v>443</v>
          </cell>
          <cell r="C204" t="str">
            <v>Hofbauer Anika</v>
          </cell>
        </row>
        <row r="205">
          <cell r="A205" t="str">
            <v>W83</v>
          </cell>
          <cell r="B205">
            <v>423</v>
          </cell>
          <cell r="C205" t="str">
            <v>Baumgartner Nicole</v>
          </cell>
        </row>
        <row r="206">
          <cell r="A206" t="str">
            <v>W84</v>
          </cell>
          <cell r="B206">
            <v>421</v>
          </cell>
          <cell r="C206" t="str">
            <v>Adamec Vanessa</v>
          </cell>
        </row>
        <row r="207">
          <cell r="A207" t="str">
            <v>W85</v>
          </cell>
          <cell r="B207">
            <v>442</v>
          </cell>
          <cell r="C207" t="str">
            <v>Herzog Juliana</v>
          </cell>
        </row>
        <row r="208">
          <cell r="A208" t="str">
            <v>W86</v>
          </cell>
          <cell r="B208">
            <v>499</v>
          </cell>
          <cell r="C208" t="str">
            <v>Oberdanner Melanie</v>
          </cell>
        </row>
        <row r="209">
          <cell r="A209" t="str">
            <v>W87</v>
          </cell>
          <cell r="B209">
            <v>471</v>
          </cell>
          <cell r="C209" t="str">
            <v>Teuschl Alice</v>
          </cell>
        </row>
        <row r="210">
          <cell r="A210" t="str">
            <v>W88</v>
          </cell>
          <cell r="B210">
            <v>441</v>
          </cell>
          <cell r="C210" t="str">
            <v>Hermann Larissa</v>
          </cell>
        </row>
        <row r="211">
          <cell r="A211" t="str">
            <v>W89</v>
          </cell>
          <cell r="B211">
            <v>447</v>
          </cell>
          <cell r="C211" t="str">
            <v>Kadic Marisela</v>
          </cell>
        </row>
        <row r="212">
          <cell r="A212" t="str">
            <v>W90</v>
          </cell>
          <cell r="B212">
            <v>451</v>
          </cell>
          <cell r="C212" t="str">
            <v>Kleinschuster Michaela</v>
          </cell>
        </row>
        <row r="213">
          <cell r="A213" t="str">
            <v>W91</v>
          </cell>
          <cell r="B213">
            <v>486</v>
          </cell>
          <cell r="C213" t="str">
            <v>Köhl Sandra</v>
          </cell>
        </row>
        <row r="214">
          <cell r="A214" t="str">
            <v>W92</v>
          </cell>
          <cell r="B214">
            <v>493</v>
          </cell>
          <cell r="C214" t="str">
            <v>Winkler Kristina Elisabeth</v>
          </cell>
        </row>
        <row r="215">
          <cell r="A215" t="str">
            <v>W93</v>
          </cell>
          <cell r="B215">
            <v>445</v>
          </cell>
          <cell r="C215" t="str">
            <v>Holzmann Melanie</v>
          </cell>
        </row>
        <row r="216">
          <cell r="A216" t="str">
            <v>W94</v>
          </cell>
          <cell r="B216">
            <v>437</v>
          </cell>
          <cell r="C216" t="str">
            <v>Groiss Kathrin</v>
          </cell>
        </row>
        <row r="217">
          <cell r="A217" t="str">
            <v>W95</v>
          </cell>
          <cell r="B217">
            <v>428</v>
          </cell>
          <cell r="C217" t="str">
            <v>Edelbauer Sara</v>
          </cell>
        </row>
        <row r="218">
          <cell r="A218" t="str">
            <v>W96</v>
          </cell>
          <cell r="B218">
            <v>472</v>
          </cell>
          <cell r="C218" t="str">
            <v>Unterholzner Marlene</v>
          </cell>
        </row>
        <row r="219">
          <cell r="A219" t="str">
            <v>W97</v>
          </cell>
          <cell r="B219">
            <v>431</v>
          </cell>
          <cell r="C219" t="str">
            <v>Eichinger Celine</v>
          </cell>
        </row>
        <row r="220">
          <cell r="A220" t="str">
            <v>W98</v>
          </cell>
          <cell r="B220">
            <v>463</v>
          </cell>
          <cell r="C220" t="str">
            <v>Scheuer Melanie</v>
          </cell>
        </row>
        <row r="221">
          <cell r="A221" t="str">
            <v>W99</v>
          </cell>
          <cell r="B221">
            <v>488</v>
          </cell>
          <cell r="C221" t="str">
            <v>Plank Tanja</v>
          </cell>
        </row>
        <row r="222">
          <cell r="A222" t="str">
            <v>X000</v>
          </cell>
          <cell r="B222">
            <v>0</v>
          </cell>
          <cell r="C222" t="str">
            <v>Leereintrag</v>
          </cell>
        </row>
        <row r="223">
          <cell r="A223" t="str">
            <v>X001</v>
          </cell>
          <cell r="B223">
            <v>0</v>
          </cell>
          <cell r="C223" t="str">
            <v>Leereintrag</v>
          </cell>
        </row>
        <row r="224">
          <cell r="A224" t="str">
            <v>X002</v>
          </cell>
          <cell r="B224">
            <v>512</v>
          </cell>
          <cell r="C224" t="str">
            <v>Baric Matea</v>
          </cell>
        </row>
        <row r="225">
          <cell r="A225" t="str">
            <v>X003</v>
          </cell>
          <cell r="B225">
            <v>0</v>
          </cell>
          <cell r="C225" t="str">
            <v>Leereintrag</v>
          </cell>
        </row>
        <row r="226">
          <cell r="A226" t="str">
            <v>X004</v>
          </cell>
          <cell r="B226">
            <v>0</v>
          </cell>
          <cell r="C226" t="str">
            <v>Leereintrag</v>
          </cell>
        </row>
        <row r="227">
          <cell r="A227" t="str">
            <v>X005</v>
          </cell>
          <cell r="B227">
            <v>510</v>
          </cell>
          <cell r="C227" t="str">
            <v>Grinninger Jaqueline</v>
          </cell>
        </row>
        <row r="228">
          <cell r="A228" t="str">
            <v>X006</v>
          </cell>
          <cell r="B228">
            <v>0</v>
          </cell>
          <cell r="C228" t="str">
            <v>Leereintrag</v>
          </cell>
        </row>
        <row r="229">
          <cell r="A229" t="str">
            <v>X007</v>
          </cell>
          <cell r="B229">
            <v>0</v>
          </cell>
          <cell r="C229" t="str">
            <v>Leereintrag</v>
          </cell>
        </row>
        <row r="230">
          <cell r="A230" t="str">
            <v>X008</v>
          </cell>
          <cell r="B230">
            <v>511</v>
          </cell>
          <cell r="C230" t="str">
            <v>Jaidhauser Jasmin-Sophie</v>
          </cell>
        </row>
        <row r="231">
          <cell r="A231" t="str">
            <v>X009</v>
          </cell>
          <cell r="B231">
            <v>0</v>
          </cell>
          <cell r="C231" t="str">
            <v>Leereintrag</v>
          </cell>
        </row>
        <row r="232">
          <cell r="A232" t="str">
            <v>X010</v>
          </cell>
          <cell r="B232">
            <v>0</v>
          </cell>
          <cell r="C232" t="str">
            <v>Leereintrag</v>
          </cell>
        </row>
        <row r="233">
          <cell r="A233" t="str">
            <v>X011</v>
          </cell>
          <cell r="B233">
            <v>0</v>
          </cell>
          <cell r="C233" t="str">
            <v>Leereintrag</v>
          </cell>
        </row>
        <row r="234">
          <cell r="A234" t="str">
            <v>X012</v>
          </cell>
          <cell r="B234">
            <v>0</v>
          </cell>
          <cell r="C234" t="str">
            <v>Leereintrag</v>
          </cell>
        </row>
        <row r="235">
          <cell r="A235" t="str">
            <v>X013</v>
          </cell>
          <cell r="B235">
            <v>509</v>
          </cell>
          <cell r="C235" t="str">
            <v>Schenk Nicole</v>
          </cell>
        </row>
        <row r="236">
          <cell r="A236" t="str">
            <v>X014</v>
          </cell>
          <cell r="B236">
            <v>0</v>
          </cell>
          <cell r="C236" t="str">
            <v>Leereintrag</v>
          </cell>
        </row>
        <row r="237">
          <cell r="A237" t="str">
            <v>X015</v>
          </cell>
          <cell r="B237">
            <v>0</v>
          </cell>
          <cell r="C237" t="str">
            <v>Leereintrag</v>
          </cell>
        </row>
        <row r="238">
          <cell r="A238" t="str">
            <v>X016</v>
          </cell>
          <cell r="B238">
            <v>468</v>
          </cell>
          <cell r="C238" t="str">
            <v>Sitter Simon</v>
          </cell>
        </row>
        <row r="239">
          <cell r="A239" t="str">
            <v>X017</v>
          </cell>
          <cell r="B239">
            <v>0</v>
          </cell>
          <cell r="C239" t="str">
            <v>Leereintrag</v>
          </cell>
        </row>
        <row r="240">
          <cell r="A240" t="str">
            <v>X018</v>
          </cell>
          <cell r="B240">
            <v>0</v>
          </cell>
          <cell r="C240" t="str">
            <v>Leereintrag</v>
          </cell>
        </row>
        <row r="241">
          <cell r="A241" t="str">
            <v>X019</v>
          </cell>
          <cell r="B241">
            <v>0</v>
          </cell>
          <cell r="C241" t="str">
            <v>Leereintrag</v>
          </cell>
        </row>
        <row r="242">
          <cell r="A242" t="str">
            <v>X020</v>
          </cell>
          <cell r="B242">
            <v>0</v>
          </cell>
          <cell r="C242" t="str">
            <v>Leereintrag</v>
          </cell>
        </row>
        <row r="243">
          <cell r="A243" t="str">
            <v>X021</v>
          </cell>
          <cell r="B243">
            <v>0</v>
          </cell>
          <cell r="C243" t="str">
            <v>Leereintrag</v>
          </cell>
        </row>
        <row r="244">
          <cell r="A244" t="str">
            <v>X022</v>
          </cell>
          <cell r="B244">
            <v>513</v>
          </cell>
          <cell r="C244" t="str">
            <v>Enke Christoph</v>
          </cell>
        </row>
        <row r="245">
          <cell r="A245" t="str">
            <v>X023</v>
          </cell>
          <cell r="B245">
            <v>514</v>
          </cell>
          <cell r="C245" t="str">
            <v>Schißler Matthias</v>
          </cell>
        </row>
        <row r="246">
          <cell r="A246" t="str">
            <v>X024</v>
          </cell>
          <cell r="B246">
            <v>515</v>
          </cell>
          <cell r="C246" t="str">
            <v>Eitler Günther</v>
          </cell>
        </row>
        <row r="247">
          <cell r="A247" t="str">
            <v>X025</v>
          </cell>
          <cell r="B247">
            <v>562</v>
          </cell>
          <cell r="C247" t="str">
            <v>Korovka Oleksandr</v>
          </cell>
        </row>
        <row r="248">
          <cell r="A248" t="str">
            <v>X026</v>
          </cell>
          <cell r="B248">
            <v>563</v>
          </cell>
          <cell r="C248" t="str">
            <v>Baranyai Janos</v>
          </cell>
        </row>
        <row r="249">
          <cell r="A249" t="str">
            <v>X027</v>
          </cell>
          <cell r="B249">
            <v>564</v>
          </cell>
          <cell r="C249" t="str">
            <v>Boshidar Boshilov</v>
          </cell>
        </row>
        <row r="250">
          <cell r="A250" t="str">
            <v>X028</v>
          </cell>
          <cell r="B250">
            <v>0</v>
          </cell>
          <cell r="C250" t="str">
            <v>Leereintrag</v>
          </cell>
        </row>
        <row r="251">
          <cell r="A251" t="str">
            <v>X029</v>
          </cell>
          <cell r="B251">
            <v>0</v>
          </cell>
          <cell r="C251" t="str">
            <v>Leereintrag</v>
          </cell>
        </row>
        <row r="252">
          <cell r="A252" t="str">
            <v>X030</v>
          </cell>
          <cell r="B252">
            <v>736</v>
          </cell>
          <cell r="C252" t="str">
            <v>Mayrhofer Kevin</v>
          </cell>
        </row>
        <row r="253">
          <cell r="A253" t="str">
            <v>X031</v>
          </cell>
          <cell r="B253">
            <v>737</v>
          </cell>
          <cell r="C253" t="str">
            <v>Redl Markus</v>
          </cell>
        </row>
        <row r="254">
          <cell r="A254" t="str">
            <v>X032</v>
          </cell>
          <cell r="B254">
            <v>0</v>
          </cell>
          <cell r="C254" t="str">
            <v>Leereintrag</v>
          </cell>
        </row>
        <row r="255">
          <cell r="A255" t="str">
            <v>X033</v>
          </cell>
          <cell r="B255">
            <v>0</v>
          </cell>
          <cell r="C255" t="str">
            <v>Leereintrag</v>
          </cell>
        </row>
        <row r="256">
          <cell r="A256" t="str">
            <v>X034</v>
          </cell>
          <cell r="B256">
            <v>0</v>
          </cell>
          <cell r="C256" t="str">
            <v>Leereintrag</v>
          </cell>
        </row>
        <row r="257">
          <cell r="A257" t="str">
            <v>X035</v>
          </cell>
          <cell r="B257">
            <v>0</v>
          </cell>
          <cell r="C257" t="str">
            <v>Leereintrag</v>
          </cell>
        </row>
        <row r="258">
          <cell r="A258" t="str">
            <v>X036</v>
          </cell>
          <cell r="B258">
            <v>0</v>
          </cell>
          <cell r="C258" t="str">
            <v>Leereintrag</v>
          </cell>
        </row>
        <row r="259">
          <cell r="A259" t="str">
            <v>X037</v>
          </cell>
          <cell r="B259">
            <v>0</v>
          </cell>
          <cell r="C259" t="str">
            <v>Leereintrag</v>
          </cell>
        </row>
        <row r="260">
          <cell r="A260" t="str">
            <v>X038</v>
          </cell>
          <cell r="B260">
            <v>0</v>
          </cell>
          <cell r="C260" t="str">
            <v>Leereintrag</v>
          </cell>
        </row>
        <row r="261">
          <cell r="A261" t="str">
            <v>X039</v>
          </cell>
          <cell r="B261">
            <v>0</v>
          </cell>
          <cell r="C261" t="str">
            <v>Leereintrag</v>
          </cell>
        </row>
        <row r="262">
          <cell r="A262" t="str">
            <v>X040</v>
          </cell>
          <cell r="B262">
            <v>0</v>
          </cell>
          <cell r="C262" t="str">
            <v>Leereintrag</v>
          </cell>
        </row>
        <row r="263">
          <cell r="A263" t="str">
            <v>X041</v>
          </cell>
          <cell r="B263">
            <v>0</v>
          </cell>
          <cell r="C263" t="str">
            <v>Leereintrag</v>
          </cell>
        </row>
        <row r="264">
          <cell r="A264" t="str">
            <v>X042</v>
          </cell>
          <cell r="B264">
            <v>0</v>
          </cell>
          <cell r="C264" t="str">
            <v>Leereintrag</v>
          </cell>
        </row>
        <row r="265">
          <cell r="A265" t="str">
            <v>X043</v>
          </cell>
          <cell r="B265">
            <v>0</v>
          </cell>
          <cell r="C265" t="str">
            <v>Leereintrag</v>
          </cell>
        </row>
        <row r="266">
          <cell r="A266" t="str">
            <v>X044</v>
          </cell>
          <cell r="B266">
            <v>0</v>
          </cell>
          <cell r="C266" t="str">
            <v>Leereintrag</v>
          </cell>
        </row>
        <row r="267">
          <cell r="A267" t="str">
            <v>X045</v>
          </cell>
          <cell r="B267">
            <v>0</v>
          </cell>
          <cell r="C267" t="str">
            <v>Leereintrag</v>
          </cell>
        </row>
        <row r="268">
          <cell r="A268" t="str">
            <v>X046</v>
          </cell>
          <cell r="B268">
            <v>0</v>
          </cell>
          <cell r="C268" t="str">
            <v>Leereintrag</v>
          </cell>
        </row>
        <row r="269">
          <cell r="A269" t="str">
            <v>X047</v>
          </cell>
          <cell r="B269">
            <v>0</v>
          </cell>
          <cell r="C269" t="str">
            <v>Leereintrag</v>
          </cell>
        </row>
        <row r="270">
          <cell r="A270" t="str">
            <v>X048</v>
          </cell>
          <cell r="B270">
            <v>0</v>
          </cell>
          <cell r="C270" t="str">
            <v>Leereintrag</v>
          </cell>
        </row>
        <row r="271">
          <cell r="A271" t="str">
            <v>X049</v>
          </cell>
          <cell r="B271">
            <v>0</v>
          </cell>
          <cell r="C271" t="str">
            <v>Leereintrag</v>
          </cell>
        </row>
        <row r="272">
          <cell r="A272" t="str">
            <v>X050</v>
          </cell>
          <cell r="B272">
            <v>0</v>
          </cell>
          <cell r="C272" t="str">
            <v>Leereintrag</v>
          </cell>
        </row>
        <row r="273">
          <cell r="A273" t="str">
            <v>X051</v>
          </cell>
          <cell r="B273">
            <v>0</v>
          </cell>
          <cell r="C273" t="str">
            <v>Leereintrag</v>
          </cell>
        </row>
        <row r="274">
          <cell r="A274" t="str">
            <v>X052</v>
          </cell>
          <cell r="B274">
            <v>0</v>
          </cell>
          <cell r="C274" t="str">
            <v>Leereintrag</v>
          </cell>
        </row>
        <row r="275">
          <cell r="A275" t="str">
            <v>X053</v>
          </cell>
          <cell r="B275">
            <v>0</v>
          </cell>
          <cell r="C275" t="str">
            <v>Leereintrag</v>
          </cell>
        </row>
        <row r="276">
          <cell r="A276" t="str">
            <v>X054</v>
          </cell>
          <cell r="B276">
            <v>0</v>
          </cell>
          <cell r="C276" t="str">
            <v>Leereintrag</v>
          </cell>
        </row>
        <row r="277">
          <cell r="A277" t="str">
            <v>X055</v>
          </cell>
          <cell r="B277">
            <v>0</v>
          </cell>
          <cell r="C277" t="str">
            <v>Leereintrag</v>
          </cell>
        </row>
        <row r="278">
          <cell r="A278" t="str">
            <v>X056</v>
          </cell>
          <cell r="B278">
            <v>0</v>
          </cell>
          <cell r="C278" t="str">
            <v>Leereintrag</v>
          </cell>
        </row>
        <row r="279">
          <cell r="A279" t="str">
            <v>X057</v>
          </cell>
          <cell r="B279">
            <v>0</v>
          </cell>
          <cell r="C279" t="str">
            <v>Leereintrag</v>
          </cell>
        </row>
        <row r="280">
          <cell r="A280" t="str">
            <v>X058</v>
          </cell>
          <cell r="B280">
            <v>0</v>
          </cell>
          <cell r="C280" t="str">
            <v>Leereintrag</v>
          </cell>
        </row>
        <row r="281">
          <cell r="A281" t="str">
            <v>X059</v>
          </cell>
          <cell r="B281">
            <v>0</v>
          </cell>
          <cell r="C281" t="str">
            <v>Leereintrag</v>
          </cell>
        </row>
        <row r="282">
          <cell r="A282" t="str">
            <v>X060</v>
          </cell>
          <cell r="B282">
            <v>0</v>
          </cell>
          <cell r="C282" t="str">
            <v>Leereintrag</v>
          </cell>
        </row>
        <row r="283">
          <cell r="A283" t="str">
            <v>X061</v>
          </cell>
          <cell r="B283">
            <v>0</v>
          </cell>
          <cell r="C283" t="str">
            <v>Leereintrag</v>
          </cell>
        </row>
        <row r="284">
          <cell r="A284" t="str">
            <v>X062</v>
          </cell>
          <cell r="B284">
            <v>0</v>
          </cell>
          <cell r="C284" t="str">
            <v>Leereintrag</v>
          </cell>
        </row>
        <row r="285">
          <cell r="A285" t="str">
            <v>X063</v>
          </cell>
          <cell r="B285">
            <v>0</v>
          </cell>
          <cell r="C285" t="str">
            <v>Leereintrag</v>
          </cell>
        </row>
        <row r="286">
          <cell r="A286" t="str">
            <v>X064</v>
          </cell>
          <cell r="B286">
            <v>0</v>
          </cell>
          <cell r="C286" t="str">
            <v>Leereintrag</v>
          </cell>
        </row>
        <row r="287">
          <cell r="A287" t="str">
            <v>X065</v>
          </cell>
          <cell r="B287">
            <v>0</v>
          </cell>
          <cell r="C287" t="str">
            <v>Leereintrag</v>
          </cell>
        </row>
        <row r="288">
          <cell r="A288" t="str">
            <v>X066</v>
          </cell>
          <cell r="B288">
            <v>0</v>
          </cell>
          <cell r="C288" t="str">
            <v>Leereintrag</v>
          </cell>
        </row>
        <row r="289">
          <cell r="A289" t="str">
            <v>X067</v>
          </cell>
          <cell r="B289">
            <v>0</v>
          </cell>
          <cell r="C289" t="str">
            <v>Leereintrag</v>
          </cell>
        </row>
        <row r="290">
          <cell r="A290" t="str">
            <v>X068</v>
          </cell>
          <cell r="B290">
            <v>0</v>
          </cell>
          <cell r="C290" t="str">
            <v>Leereintrag</v>
          </cell>
        </row>
        <row r="291">
          <cell r="A291" t="str">
            <v>X069</v>
          </cell>
          <cell r="B291">
            <v>0</v>
          </cell>
          <cell r="C291" t="str">
            <v>Leereintrag</v>
          </cell>
        </row>
        <row r="292">
          <cell r="A292" t="str">
            <v>X070</v>
          </cell>
          <cell r="B292">
            <v>0</v>
          </cell>
          <cell r="C292" t="str">
            <v>Leereintrag</v>
          </cell>
        </row>
        <row r="293">
          <cell r="A293" t="str">
            <v>X071</v>
          </cell>
          <cell r="B293">
            <v>0</v>
          </cell>
          <cell r="C293" t="str">
            <v>Leereintrag</v>
          </cell>
        </row>
        <row r="294">
          <cell r="A294" t="str">
            <v>X072</v>
          </cell>
          <cell r="B294">
            <v>0</v>
          </cell>
          <cell r="C294" t="str">
            <v>Leereintrag</v>
          </cell>
        </row>
        <row r="295">
          <cell r="A295" t="str">
            <v>X073</v>
          </cell>
          <cell r="B295">
            <v>0</v>
          </cell>
          <cell r="C295" t="str">
            <v>Leereintrag</v>
          </cell>
        </row>
        <row r="296">
          <cell r="A296" t="str">
            <v>X074</v>
          </cell>
          <cell r="B296">
            <v>0</v>
          </cell>
          <cell r="C296" t="str">
            <v>Leereintrag</v>
          </cell>
        </row>
        <row r="297">
          <cell r="A297" t="str">
            <v>X075</v>
          </cell>
          <cell r="B297">
            <v>0</v>
          </cell>
          <cell r="C297" t="str">
            <v>Leereintrag</v>
          </cell>
        </row>
        <row r="298">
          <cell r="A298" t="str">
            <v>X076</v>
          </cell>
          <cell r="B298">
            <v>0</v>
          </cell>
          <cell r="C298" t="str">
            <v>Leereintrag</v>
          </cell>
        </row>
        <row r="299">
          <cell r="A299" t="str">
            <v>X077</v>
          </cell>
          <cell r="B299">
            <v>0</v>
          </cell>
          <cell r="C299" t="str">
            <v>Leereintrag</v>
          </cell>
        </row>
        <row r="300">
          <cell r="A300" t="str">
            <v>X078</v>
          </cell>
          <cell r="B300">
            <v>0</v>
          </cell>
          <cell r="C300" t="str">
            <v>Leereintrag</v>
          </cell>
        </row>
        <row r="301">
          <cell r="A301" t="str">
            <v>X079</v>
          </cell>
          <cell r="B301">
            <v>0</v>
          </cell>
          <cell r="C301" t="str">
            <v>Leereintrag</v>
          </cell>
        </row>
        <row r="302">
          <cell r="A302" t="str">
            <v>X080</v>
          </cell>
          <cell r="B302">
            <v>0</v>
          </cell>
          <cell r="C302" t="str">
            <v>Leereintrag</v>
          </cell>
        </row>
        <row r="303">
          <cell r="A303" t="str">
            <v>X081</v>
          </cell>
          <cell r="B303">
            <v>0</v>
          </cell>
          <cell r="C303" t="str">
            <v>Leereintrag</v>
          </cell>
        </row>
        <row r="304">
          <cell r="A304" t="str">
            <v>X082</v>
          </cell>
          <cell r="B304">
            <v>0</v>
          </cell>
          <cell r="C304" t="str">
            <v>Leereintrag</v>
          </cell>
        </row>
        <row r="305">
          <cell r="A305" t="str">
            <v>X083</v>
          </cell>
          <cell r="B305">
            <v>0</v>
          </cell>
          <cell r="C305" t="str">
            <v>Leereintrag</v>
          </cell>
        </row>
        <row r="306">
          <cell r="A306" t="str">
            <v>X084</v>
          </cell>
          <cell r="B306">
            <v>0</v>
          </cell>
          <cell r="C306" t="str">
            <v>Leereintrag</v>
          </cell>
        </row>
        <row r="307">
          <cell r="A307" t="str">
            <v>X085</v>
          </cell>
          <cell r="B307">
            <v>0</v>
          </cell>
          <cell r="C307" t="str">
            <v>Leereintrag</v>
          </cell>
        </row>
        <row r="308">
          <cell r="A308" t="str">
            <v>X086</v>
          </cell>
          <cell r="B308">
            <v>0</v>
          </cell>
          <cell r="C308" t="str">
            <v>Leereintrag</v>
          </cell>
        </row>
        <row r="309">
          <cell r="A309" t="str">
            <v>X087</v>
          </cell>
          <cell r="B309">
            <v>0</v>
          </cell>
          <cell r="C309" t="str">
            <v>Leereintrag</v>
          </cell>
        </row>
        <row r="310">
          <cell r="A310" t="str">
            <v>X088</v>
          </cell>
          <cell r="B310">
            <v>0</v>
          </cell>
          <cell r="C310" t="str">
            <v>Leereintrag</v>
          </cell>
        </row>
        <row r="311">
          <cell r="A311" t="str">
            <v>X089</v>
          </cell>
          <cell r="B311">
            <v>0</v>
          </cell>
          <cell r="C311" t="str">
            <v>Leereintrag</v>
          </cell>
        </row>
        <row r="312">
          <cell r="A312" t="str">
            <v>X090</v>
          </cell>
          <cell r="B312">
            <v>0</v>
          </cell>
          <cell r="C312" t="str">
            <v>Leereintrag</v>
          </cell>
        </row>
        <row r="313">
          <cell r="A313" t="str">
            <v>X091</v>
          </cell>
          <cell r="B313">
            <v>0</v>
          </cell>
          <cell r="C313" t="str">
            <v>Leereintrag</v>
          </cell>
        </row>
        <row r="314">
          <cell r="A314" t="str">
            <v>X092</v>
          </cell>
          <cell r="B314">
            <v>0</v>
          </cell>
          <cell r="C314" t="str">
            <v>Leereintrag</v>
          </cell>
        </row>
        <row r="315">
          <cell r="A315" t="str">
            <v>X093</v>
          </cell>
          <cell r="B315">
            <v>0</v>
          </cell>
          <cell r="C315" t="str">
            <v>Leereintrag</v>
          </cell>
        </row>
        <row r="316">
          <cell r="A316" t="str">
            <v>X094</v>
          </cell>
          <cell r="B316">
            <v>0</v>
          </cell>
          <cell r="C316" t="str">
            <v>Leereintrag</v>
          </cell>
        </row>
        <row r="317">
          <cell r="A317" t="str">
            <v>X095</v>
          </cell>
          <cell r="B317">
            <v>0</v>
          </cell>
          <cell r="C317" t="str">
            <v>Leereintrag</v>
          </cell>
        </row>
        <row r="318">
          <cell r="A318" t="str">
            <v>X096</v>
          </cell>
          <cell r="B318">
            <v>0</v>
          </cell>
          <cell r="C318" t="str">
            <v>Leereintrag</v>
          </cell>
        </row>
        <row r="319">
          <cell r="A319" t="str">
            <v>X097</v>
          </cell>
          <cell r="B319">
            <v>0</v>
          </cell>
          <cell r="C319" t="str">
            <v>Leereintrag</v>
          </cell>
        </row>
        <row r="320">
          <cell r="A320" t="str">
            <v>X098</v>
          </cell>
          <cell r="B320">
            <v>0</v>
          </cell>
          <cell r="C320" t="str">
            <v>Leereintrag</v>
          </cell>
        </row>
        <row r="321">
          <cell r="A321" t="str">
            <v>X099</v>
          </cell>
          <cell r="B321">
            <v>0</v>
          </cell>
          <cell r="C321" t="str">
            <v>Leereintrag</v>
          </cell>
        </row>
        <row r="322">
          <cell r="A322" t="str">
            <v>X100</v>
          </cell>
          <cell r="B322">
            <v>0</v>
          </cell>
          <cell r="C322" t="str">
            <v>Leereintrag</v>
          </cell>
        </row>
        <row r="323">
          <cell r="A323" t="str">
            <v>X101</v>
          </cell>
          <cell r="B323">
            <v>0</v>
          </cell>
          <cell r="C323" t="str">
            <v>Leereintrag</v>
          </cell>
        </row>
        <row r="324">
          <cell r="A324" t="str">
            <v>X102</v>
          </cell>
          <cell r="B324">
            <v>0</v>
          </cell>
          <cell r="C324" t="str">
            <v>Leereintrag</v>
          </cell>
        </row>
        <row r="325">
          <cell r="A325" t="str">
            <v>X103</v>
          </cell>
          <cell r="B325">
            <v>0</v>
          </cell>
          <cell r="C325" t="str">
            <v>Leereintrag</v>
          </cell>
        </row>
        <row r="326">
          <cell r="A326" t="str">
            <v>X104</v>
          </cell>
          <cell r="B326">
            <v>0</v>
          </cell>
          <cell r="C326" t="str">
            <v>Leereintrag</v>
          </cell>
        </row>
        <row r="327">
          <cell r="A327" t="str">
            <v>X105</v>
          </cell>
          <cell r="B327">
            <v>0</v>
          </cell>
          <cell r="C327" t="str">
            <v>Leereintrag</v>
          </cell>
        </row>
        <row r="328">
          <cell r="A328" t="str">
            <v>X106</v>
          </cell>
          <cell r="B328">
            <v>0</v>
          </cell>
          <cell r="C328" t="str">
            <v>Leereintrag</v>
          </cell>
        </row>
        <row r="329">
          <cell r="A329" t="str">
            <v>X107</v>
          </cell>
          <cell r="B329">
            <v>0</v>
          </cell>
          <cell r="C329" t="str">
            <v>Leereintrag</v>
          </cell>
        </row>
        <row r="330">
          <cell r="A330" t="str">
            <v>X108</v>
          </cell>
          <cell r="B330">
            <v>0</v>
          </cell>
          <cell r="C330" t="str">
            <v>Leereintrag</v>
          </cell>
        </row>
        <row r="331">
          <cell r="A331" t="str">
            <v>X109</v>
          </cell>
          <cell r="B331">
            <v>0</v>
          </cell>
          <cell r="C331" t="str">
            <v>Leereintrag</v>
          </cell>
        </row>
        <row r="332">
          <cell r="A332" t="str">
            <v>X110</v>
          </cell>
          <cell r="B332">
            <v>0</v>
          </cell>
          <cell r="C332" t="str">
            <v>Leereintrag</v>
          </cell>
        </row>
        <row r="333">
          <cell r="A333" t="str">
            <v>X111</v>
          </cell>
          <cell r="B333">
            <v>0</v>
          </cell>
          <cell r="C333" t="str">
            <v>Leereintrag</v>
          </cell>
        </row>
        <row r="334">
          <cell r="A334" t="str">
            <v>X112</v>
          </cell>
          <cell r="B334">
            <v>0</v>
          </cell>
          <cell r="C334" t="str">
            <v>Leereintrag</v>
          </cell>
        </row>
        <row r="335">
          <cell r="A335" t="str">
            <v>X113</v>
          </cell>
          <cell r="B335">
            <v>0</v>
          </cell>
          <cell r="C335" t="str">
            <v>Leereintrag</v>
          </cell>
        </row>
        <row r="336">
          <cell r="A336" t="str">
            <v>X114</v>
          </cell>
          <cell r="B336">
            <v>0</v>
          </cell>
          <cell r="C336" t="str">
            <v>Leereintrag</v>
          </cell>
        </row>
        <row r="337">
          <cell r="A337" t="str">
            <v>X115</v>
          </cell>
          <cell r="B337">
            <v>0</v>
          </cell>
          <cell r="C337" t="str">
            <v>Leereintrag</v>
          </cell>
        </row>
        <row r="338">
          <cell r="A338" t="str">
            <v>X116</v>
          </cell>
          <cell r="B338">
            <v>0</v>
          </cell>
          <cell r="C338" t="str">
            <v>Leereintrag</v>
          </cell>
        </row>
        <row r="339">
          <cell r="A339" t="str">
            <v>X117</v>
          </cell>
          <cell r="B339">
            <v>0</v>
          </cell>
          <cell r="C339" t="str">
            <v>Leereintrag</v>
          </cell>
        </row>
        <row r="340">
          <cell r="A340" t="str">
            <v>X118</v>
          </cell>
          <cell r="B340">
            <v>0</v>
          </cell>
          <cell r="C340" t="str">
            <v>Leereintrag</v>
          </cell>
        </row>
        <row r="341">
          <cell r="A341" t="str">
            <v>X119</v>
          </cell>
          <cell r="B341">
            <v>0</v>
          </cell>
          <cell r="C341" t="str">
            <v>Leereintrag</v>
          </cell>
        </row>
        <row r="342">
          <cell r="A342" t="str">
            <v>X120</v>
          </cell>
          <cell r="B342">
            <v>0</v>
          </cell>
          <cell r="C342" t="str">
            <v>Leereintrag</v>
          </cell>
        </row>
        <row r="343">
          <cell r="A343" t="str">
            <v>X121</v>
          </cell>
          <cell r="B343">
            <v>0</v>
          </cell>
          <cell r="C343" t="str">
            <v>Leereintrag</v>
          </cell>
        </row>
        <row r="344">
          <cell r="A344" t="str">
            <v>X122</v>
          </cell>
          <cell r="B344">
            <v>0</v>
          </cell>
          <cell r="C344" t="str">
            <v>Leereintrag</v>
          </cell>
        </row>
        <row r="345">
          <cell r="A345" t="str">
            <v>X123</v>
          </cell>
          <cell r="B345">
            <v>0</v>
          </cell>
          <cell r="C345" t="str">
            <v>Leereintrag</v>
          </cell>
        </row>
        <row r="346">
          <cell r="A346" t="str">
            <v>X124</v>
          </cell>
          <cell r="B346">
            <v>0</v>
          </cell>
          <cell r="C346" t="str">
            <v>Leereintrag</v>
          </cell>
        </row>
        <row r="347">
          <cell r="A347" t="str">
            <v>X125</v>
          </cell>
          <cell r="B347">
            <v>0</v>
          </cell>
          <cell r="C347" t="str">
            <v>Leereintrag</v>
          </cell>
        </row>
        <row r="348">
          <cell r="A348" t="str">
            <v>X126</v>
          </cell>
          <cell r="B348">
            <v>0</v>
          </cell>
          <cell r="C348" t="str">
            <v>Leereintrag</v>
          </cell>
        </row>
        <row r="349">
          <cell r="A349" t="str">
            <v>X127</v>
          </cell>
          <cell r="B349">
            <v>0</v>
          </cell>
          <cell r="C349" t="str">
            <v>Leereintrag</v>
          </cell>
        </row>
        <row r="350">
          <cell r="A350" t="str">
            <v>X128</v>
          </cell>
          <cell r="B350">
            <v>0</v>
          </cell>
          <cell r="C350" t="str">
            <v>Leereintrag</v>
          </cell>
        </row>
        <row r="351">
          <cell r="A351" t="str">
            <v>X129</v>
          </cell>
          <cell r="B351">
            <v>0</v>
          </cell>
          <cell r="C351" t="str">
            <v>Leereintrag</v>
          </cell>
        </row>
        <row r="352">
          <cell r="A352" t="str">
            <v>X130</v>
          </cell>
          <cell r="B352">
            <v>0</v>
          </cell>
          <cell r="C352" t="str">
            <v>Leereintrag</v>
          </cell>
        </row>
        <row r="353">
          <cell r="A353" t="str">
            <v>X131</v>
          </cell>
          <cell r="B353">
            <v>0</v>
          </cell>
          <cell r="C353" t="str">
            <v>Leereintrag</v>
          </cell>
        </row>
        <row r="354">
          <cell r="A354" t="str">
            <v>X132</v>
          </cell>
          <cell r="B354">
            <v>0</v>
          </cell>
          <cell r="C354" t="str">
            <v>Leereintrag</v>
          </cell>
        </row>
        <row r="355">
          <cell r="A355" t="str">
            <v>X133</v>
          </cell>
          <cell r="B355">
            <v>0</v>
          </cell>
          <cell r="C355" t="str">
            <v>Leereintrag</v>
          </cell>
        </row>
        <row r="356">
          <cell r="A356" t="str">
            <v>X134</v>
          </cell>
          <cell r="B356">
            <v>0</v>
          </cell>
          <cell r="C356" t="str">
            <v>Leereintrag</v>
          </cell>
        </row>
        <row r="357">
          <cell r="A357" t="str">
            <v>X135</v>
          </cell>
          <cell r="B357">
            <v>0</v>
          </cell>
          <cell r="C357" t="str">
            <v>Leereintrag</v>
          </cell>
        </row>
        <row r="358">
          <cell r="A358" t="str">
            <v>X136</v>
          </cell>
          <cell r="B358">
            <v>0</v>
          </cell>
          <cell r="C358" t="str">
            <v>Leereintrag</v>
          </cell>
        </row>
        <row r="359">
          <cell r="A359" t="str">
            <v>X137</v>
          </cell>
          <cell r="B359">
            <v>0</v>
          </cell>
          <cell r="C359" t="str">
            <v>Leereintrag</v>
          </cell>
        </row>
        <row r="360">
          <cell r="A360" t="str">
            <v>X138</v>
          </cell>
          <cell r="B360">
            <v>0</v>
          </cell>
          <cell r="C360" t="str">
            <v>Leereintrag</v>
          </cell>
        </row>
        <row r="361">
          <cell r="A361" t="str">
            <v>X139</v>
          </cell>
          <cell r="B361">
            <v>0</v>
          </cell>
          <cell r="C361" t="str">
            <v>Leereintrag</v>
          </cell>
        </row>
        <row r="362">
          <cell r="A362" t="str">
            <v>X140</v>
          </cell>
          <cell r="B362">
            <v>0</v>
          </cell>
          <cell r="C362" t="str">
            <v>Leereintrag</v>
          </cell>
        </row>
        <row r="363">
          <cell r="A363" t="str">
            <v>X141</v>
          </cell>
          <cell r="B363">
            <v>0</v>
          </cell>
          <cell r="C363" t="str">
            <v>Leereintrag</v>
          </cell>
        </row>
        <row r="364">
          <cell r="A364" t="str">
            <v>X142</v>
          </cell>
          <cell r="B364">
            <v>0</v>
          </cell>
          <cell r="C364" t="str">
            <v>Leereintrag</v>
          </cell>
        </row>
        <row r="365">
          <cell r="A365" t="str">
            <v>X143</v>
          </cell>
          <cell r="B365">
            <v>0</v>
          </cell>
          <cell r="C365" t="str">
            <v>Leereintrag</v>
          </cell>
        </row>
        <row r="366">
          <cell r="A366" t="str">
            <v>X144</v>
          </cell>
          <cell r="B366">
            <v>0</v>
          </cell>
          <cell r="C366" t="str">
            <v>Leereintrag</v>
          </cell>
        </row>
        <row r="367">
          <cell r="A367" t="str">
            <v>X145</v>
          </cell>
          <cell r="B367">
            <v>0</v>
          </cell>
          <cell r="C367" t="str">
            <v>Leereintrag</v>
          </cell>
        </row>
        <row r="368">
          <cell r="A368" t="str">
            <v>X146</v>
          </cell>
          <cell r="B368">
            <v>0</v>
          </cell>
          <cell r="C368" t="str">
            <v>Leereintrag</v>
          </cell>
        </row>
        <row r="369">
          <cell r="A369" t="str">
            <v>X147</v>
          </cell>
          <cell r="B369">
            <v>0</v>
          </cell>
          <cell r="C369" t="str">
            <v>Leereintrag</v>
          </cell>
        </row>
        <row r="370">
          <cell r="A370" t="str">
            <v>X148</v>
          </cell>
          <cell r="B370">
            <v>0</v>
          </cell>
          <cell r="C370" t="str">
            <v>Leereintrag</v>
          </cell>
        </row>
        <row r="371">
          <cell r="A371" t="str">
            <v>X149</v>
          </cell>
          <cell r="B371">
            <v>0</v>
          </cell>
          <cell r="C371" t="str">
            <v>Leereintrag</v>
          </cell>
        </row>
        <row r="372">
          <cell r="A372" t="str">
            <v>X150</v>
          </cell>
          <cell r="B372">
            <v>0</v>
          </cell>
          <cell r="C372" t="str">
            <v>Leereintrag</v>
          </cell>
        </row>
        <row r="373">
          <cell r="A373" t="str">
            <v>X151</v>
          </cell>
          <cell r="B373">
            <v>0</v>
          </cell>
          <cell r="C373" t="str">
            <v>Leereintrag</v>
          </cell>
        </row>
        <row r="374">
          <cell r="A374" t="str">
            <v>X152</v>
          </cell>
          <cell r="B374">
            <v>0</v>
          </cell>
          <cell r="C374" t="str">
            <v>Leereintrag</v>
          </cell>
        </row>
        <row r="375">
          <cell r="A375" t="str">
            <v>X153</v>
          </cell>
          <cell r="B375">
            <v>0</v>
          </cell>
          <cell r="C375" t="str">
            <v>Leereintrag</v>
          </cell>
        </row>
        <row r="376">
          <cell r="A376" t="str">
            <v>X154</v>
          </cell>
          <cell r="B376">
            <v>0</v>
          </cell>
          <cell r="C376" t="str">
            <v>Leereintrag</v>
          </cell>
        </row>
        <row r="377">
          <cell r="A377" t="str">
            <v>X155</v>
          </cell>
          <cell r="B377">
            <v>0</v>
          </cell>
          <cell r="C377" t="str">
            <v>Leereintrag</v>
          </cell>
        </row>
        <row r="378">
          <cell r="A378" t="str">
            <v>X156</v>
          </cell>
          <cell r="B378">
            <v>0</v>
          </cell>
          <cell r="C378" t="str">
            <v>Leereintrag</v>
          </cell>
        </row>
        <row r="379">
          <cell r="A379" t="str">
            <v>X157</v>
          </cell>
          <cell r="B379">
            <v>0</v>
          </cell>
          <cell r="C379" t="str">
            <v>Leereintrag</v>
          </cell>
        </row>
        <row r="380">
          <cell r="A380" t="str">
            <v>X158</v>
          </cell>
          <cell r="B380">
            <v>0</v>
          </cell>
          <cell r="C380" t="str">
            <v>Leereintrag</v>
          </cell>
        </row>
        <row r="381">
          <cell r="A381" t="str">
            <v>X159</v>
          </cell>
          <cell r="B381">
            <v>0</v>
          </cell>
          <cell r="C381" t="str">
            <v>Leereintrag</v>
          </cell>
        </row>
        <row r="382">
          <cell r="A382" t="str">
            <v>X160</v>
          </cell>
          <cell r="B382">
            <v>0</v>
          </cell>
          <cell r="C382" t="str">
            <v>Leereintrag</v>
          </cell>
        </row>
        <row r="383">
          <cell r="A383" t="str">
            <v>X161</v>
          </cell>
          <cell r="B383">
            <v>0</v>
          </cell>
          <cell r="C383" t="str">
            <v>Leereintrag</v>
          </cell>
        </row>
        <row r="384">
          <cell r="A384" t="str">
            <v>X162</v>
          </cell>
          <cell r="B384">
            <v>0</v>
          </cell>
          <cell r="C384" t="str">
            <v>Leereintrag</v>
          </cell>
        </row>
        <row r="385">
          <cell r="A385" t="str">
            <v>X163</v>
          </cell>
          <cell r="B385">
            <v>0</v>
          </cell>
          <cell r="C385" t="str">
            <v>Leereintrag</v>
          </cell>
        </row>
        <row r="386">
          <cell r="A386" t="str">
            <v>X164</v>
          </cell>
          <cell r="B386">
            <v>0</v>
          </cell>
          <cell r="C386" t="str">
            <v>Leereintrag</v>
          </cell>
        </row>
        <row r="387">
          <cell r="A387" t="str">
            <v>X165</v>
          </cell>
          <cell r="B387">
            <v>0</v>
          </cell>
          <cell r="C387" t="str">
            <v>Leereintrag</v>
          </cell>
        </row>
        <row r="388">
          <cell r="A388" t="str">
            <v>X166</v>
          </cell>
          <cell r="B388">
            <v>0</v>
          </cell>
          <cell r="C388" t="str">
            <v>Leereintrag</v>
          </cell>
        </row>
        <row r="389">
          <cell r="A389" t="str">
            <v>X167</v>
          </cell>
          <cell r="B389">
            <v>0</v>
          </cell>
          <cell r="C389" t="str">
            <v>Leereintrag</v>
          </cell>
        </row>
        <row r="390">
          <cell r="A390" t="str">
            <v>X168</v>
          </cell>
          <cell r="B390">
            <v>0</v>
          </cell>
          <cell r="C390" t="str">
            <v>Leereintrag</v>
          </cell>
        </row>
        <row r="391">
          <cell r="A391" t="str">
            <v>X169</v>
          </cell>
          <cell r="B391">
            <v>0</v>
          </cell>
          <cell r="C391" t="str">
            <v>Leereintrag</v>
          </cell>
        </row>
        <row r="392">
          <cell r="A392" t="str">
            <v>X170</v>
          </cell>
          <cell r="B392">
            <v>0</v>
          </cell>
          <cell r="C392" t="str">
            <v>Leereintrag</v>
          </cell>
        </row>
        <row r="393">
          <cell r="A393" t="str">
            <v>X171</v>
          </cell>
          <cell r="B393">
            <v>0</v>
          </cell>
          <cell r="C393" t="str">
            <v>Leereintrag</v>
          </cell>
        </row>
        <row r="394">
          <cell r="A394" t="str">
            <v>X172</v>
          </cell>
          <cell r="B394">
            <v>0</v>
          </cell>
          <cell r="C394" t="str">
            <v>Leereintrag</v>
          </cell>
        </row>
        <row r="395">
          <cell r="A395" t="str">
            <v>X173</v>
          </cell>
          <cell r="B395">
            <v>0</v>
          </cell>
          <cell r="C395" t="str">
            <v>Leereintrag</v>
          </cell>
        </row>
        <row r="396">
          <cell r="A396" t="str">
            <v>X174</v>
          </cell>
          <cell r="B396">
            <v>0</v>
          </cell>
          <cell r="C396" t="str">
            <v>Leereintrag</v>
          </cell>
        </row>
        <row r="397">
          <cell r="A397" t="str">
            <v>X175</v>
          </cell>
          <cell r="B397">
            <v>0</v>
          </cell>
          <cell r="C397" t="str">
            <v>Leereintrag</v>
          </cell>
        </row>
        <row r="398">
          <cell r="A398" t="str">
            <v>X176</v>
          </cell>
          <cell r="B398">
            <v>0</v>
          </cell>
          <cell r="C398" t="str">
            <v>Leereintrag</v>
          </cell>
        </row>
        <row r="399">
          <cell r="A399" t="str">
            <v>X177</v>
          </cell>
          <cell r="B399">
            <v>0</v>
          </cell>
          <cell r="C399" t="str">
            <v>Leereintrag</v>
          </cell>
        </row>
        <row r="400">
          <cell r="A400" t="str">
            <v>X178</v>
          </cell>
          <cell r="B400">
            <v>0</v>
          </cell>
          <cell r="C400" t="str">
            <v>Leereintrag</v>
          </cell>
        </row>
        <row r="401">
          <cell r="A401" t="str">
            <v>X179</v>
          </cell>
          <cell r="B401">
            <v>0</v>
          </cell>
          <cell r="C401" t="str">
            <v>Leereintrag</v>
          </cell>
        </row>
        <row r="402">
          <cell r="A402" t="str">
            <v>X180</v>
          </cell>
          <cell r="B402">
            <v>0</v>
          </cell>
          <cell r="C402" t="str">
            <v>Leereintrag</v>
          </cell>
        </row>
        <row r="403">
          <cell r="A403" t="str">
            <v>X181</v>
          </cell>
          <cell r="B403">
            <v>0</v>
          </cell>
          <cell r="C403" t="str">
            <v>Leereintrag</v>
          </cell>
        </row>
        <row r="404">
          <cell r="A404" t="str">
            <v>X182</v>
          </cell>
          <cell r="B404">
            <v>0</v>
          </cell>
          <cell r="C404" t="str">
            <v>Leereintrag</v>
          </cell>
        </row>
        <row r="405">
          <cell r="A405" t="str">
            <v>X183</v>
          </cell>
          <cell r="B405">
            <v>0</v>
          </cell>
          <cell r="C405" t="str">
            <v>Leereintrag</v>
          </cell>
        </row>
        <row r="406">
          <cell r="A406" t="str">
            <v>X184</v>
          </cell>
          <cell r="B406">
            <v>0</v>
          </cell>
          <cell r="C406" t="str">
            <v>Leereintrag</v>
          </cell>
        </row>
        <row r="407">
          <cell r="A407" t="str">
            <v>X185</v>
          </cell>
          <cell r="B407">
            <v>0</v>
          </cell>
          <cell r="C407" t="str">
            <v>Leereintrag</v>
          </cell>
        </row>
        <row r="408">
          <cell r="A408" t="str">
            <v>X186</v>
          </cell>
          <cell r="B408">
            <v>0</v>
          </cell>
          <cell r="C408" t="str">
            <v>Leereintrag</v>
          </cell>
        </row>
        <row r="409">
          <cell r="A409" t="str">
            <v>X187</v>
          </cell>
          <cell r="B409">
            <v>0</v>
          </cell>
          <cell r="C409" t="str">
            <v>Leereintrag</v>
          </cell>
        </row>
        <row r="410">
          <cell r="A410" t="str">
            <v>X188</v>
          </cell>
          <cell r="B410">
            <v>0</v>
          </cell>
          <cell r="C410" t="str">
            <v>Leereintrag</v>
          </cell>
        </row>
        <row r="411">
          <cell r="A411" t="str">
            <v>X189</v>
          </cell>
          <cell r="B411">
            <v>0</v>
          </cell>
          <cell r="C411" t="str">
            <v>Leereintrag</v>
          </cell>
        </row>
        <row r="412">
          <cell r="A412" t="str">
            <v>X190</v>
          </cell>
          <cell r="B412">
            <v>0</v>
          </cell>
          <cell r="C412" t="str">
            <v>Leereintrag</v>
          </cell>
        </row>
        <row r="413">
          <cell r="A413" t="str">
            <v>X191</v>
          </cell>
          <cell r="B413">
            <v>0</v>
          </cell>
          <cell r="C413" t="str">
            <v>Leereintrag</v>
          </cell>
        </row>
        <row r="414">
          <cell r="A414" t="str">
            <v>X192</v>
          </cell>
          <cell r="B414">
            <v>0</v>
          </cell>
          <cell r="C414" t="str">
            <v>Leereintrag</v>
          </cell>
        </row>
        <row r="415">
          <cell r="A415" t="str">
            <v>X193</v>
          </cell>
          <cell r="B415">
            <v>0</v>
          </cell>
          <cell r="C415" t="str">
            <v>Leereintrag</v>
          </cell>
        </row>
        <row r="416">
          <cell r="A416" t="str">
            <v>X194</v>
          </cell>
          <cell r="B416">
            <v>0</v>
          </cell>
          <cell r="C416" t="str">
            <v>Leereintrag</v>
          </cell>
        </row>
        <row r="417">
          <cell r="A417" t="str">
            <v>X195</v>
          </cell>
          <cell r="B417">
            <v>0</v>
          </cell>
          <cell r="C417" t="str">
            <v>Leereintrag</v>
          </cell>
        </row>
        <row r="418">
          <cell r="A418" t="str">
            <v>X196</v>
          </cell>
          <cell r="B418">
            <v>0</v>
          </cell>
          <cell r="C418" t="str">
            <v>Leereintrag</v>
          </cell>
        </row>
        <row r="419">
          <cell r="A419" t="str">
            <v>X197</v>
          </cell>
          <cell r="B419">
            <v>0</v>
          </cell>
          <cell r="C419" t="str">
            <v>Leereintrag</v>
          </cell>
        </row>
        <row r="420">
          <cell r="A420" t="str">
            <v>X198</v>
          </cell>
          <cell r="B420">
            <v>0</v>
          </cell>
          <cell r="C420" t="str">
            <v>Leereintrag</v>
          </cell>
        </row>
        <row r="421">
          <cell r="A421" t="str">
            <v>X199</v>
          </cell>
          <cell r="B421">
            <v>0</v>
          </cell>
          <cell r="C421" t="str">
            <v>Leereintrag</v>
          </cell>
        </row>
        <row r="422">
          <cell r="A422" t="str">
            <v>X200</v>
          </cell>
          <cell r="B422">
            <v>0</v>
          </cell>
          <cell r="C422" t="str">
            <v>Leereintrag</v>
          </cell>
        </row>
        <row r="423">
          <cell r="A423" t="str">
            <v>X201</v>
          </cell>
          <cell r="B423">
            <v>0</v>
          </cell>
          <cell r="C423" t="str">
            <v>Leereintrag</v>
          </cell>
        </row>
        <row r="424">
          <cell r="A424" t="str">
            <v>X202</v>
          </cell>
          <cell r="B424">
            <v>0</v>
          </cell>
          <cell r="C424" t="str">
            <v>Leereintrag</v>
          </cell>
        </row>
        <row r="425">
          <cell r="A425" t="str">
            <v>X203</v>
          </cell>
          <cell r="B425">
            <v>0</v>
          </cell>
          <cell r="C425" t="str">
            <v>Leereintrag</v>
          </cell>
        </row>
        <row r="426">
          <cell r="A426" t="str">
            <v>X204</v>
          </cell>
          <cell r="B426">
            <v>0</v>
          </cell>
          <cell r="C426" t="str">
            <v>Leereintrag</v>
          </cell>
        </row>
        <row r="427">
          <cell r="A427" t="str">
            <v>X205</v>
          </cell>
          <cell r="B427">
            <v>0</v>
          </cell>
          <cell r="C427" t="str">
            <v>Leereintrag</v>
          </cell>
        </row>
        <row r="428">
          <cell r="A428" t="str">
            <v>X206</v>
          </cell>
          <cell r="B428">
            <v>0</v>
          </cell>
          <cell r="C428" t="str">
            <v>Leereintrag</v>
          </cell>
        </row>
        <row r="429">
          <cell r="A429" t="str">
            <v>X207</v>
          </cell>
          <cell r="B429">
            <v>0</v>
          </cell>
          <cell r="C429" t="str">
            <v>Leereintrag</v>
          </cell>
        </row>
        <row r="430">
          <cell r="A430" t="str">
            <v>X208</v>
          </cell>
          <cell r="B430">
            <v>0</v>
          </cell>
          <cell r="C430" t="str">
            <v>Leereintrag</v>
          </cell>
        </row>
        <row r="431">
          <cell r="A431" t="str">
            <v>X209</v>
          </cell>
          <cell r="B431">
            <v>0</v>
          </cell>
          <cell r="C431" t="str">
            <v>Leereintrag</v>
          </cell>
        </row>
        <row r="432">
          <cell r="A432" t="str">
            <v>X210</v>
          </cell>
          <cell r="B432">
            <v>0</v>
          </cell>
          <cell r="C432" t="str">
            <v>Leereintrag</v>
          </cell>
        </row>
        <row r="433">
          <cell r="A433" t="str">
            <v>X211</v>
          </cell>
          <cell r="B433">
            <v>0</v>
          </cell>
          <cell r="C433" t="str">
            <v>Leereintrag</v>
          </cell>
        </row>
        <row r="434">
          <cell r="A434" t="str">
            <v>X212</v>
          </cell>
          <cell r="B434">
            <v>0</v>
          </cell>
          <cell r="C434" t="str">
            <v>Leereintrag</v>
          </cell>
        </row>
        <row r="435">
          <cell r="A435" t="str">
            <v>X213</v>
          </cell>
          <cell r="B435">
            <v>0</v>
          </cell>
          <cell r="C435" t="str">
            <v>Leereintrag</v>
          </cell>
        </row>
        <row r="436">
          <cell r="A436" t="str">
            <v>X214</v>
          </cell>
          <cell r="B436">
            <v>0</v>
          </cell>
          <cell r="C436" t="str">
            <v>Leereintrag</v>
          </cell>
        </row>
        <row r="437">
          <cell r="A437" t="str">
            <v>X215</v>
          </cell>
          <cell r="B437">
            <v>0</v>
          </cell>
          <cell r="C437" t="str">
            <v>Leereintrag</v>
          </cell>
        </row>
        <row r="438">
          <cell r="A438" t="str">
            <v>X216</v>
          </cell>
          <cell r="B438">
            <v>0</v>
          </cell>
          <cell r="C438" t="str">
            <v>Leereintrag</v>
          </cell>
        </row>
        <row r="439">
          <cell r="A439" t="str">
            <v>X217</v>
          </cell>
          <cell r="B439">
            <v>0</v>
          </cell>
          <cell r="C439" t="str">
            <v>Leereintrag</v>
          </cell>
        </row>
        <row r="440">
          <cell r="A440" t="str">
            <v>X218</v>
          </cell>
          <cell r="B440">
            <v>0</v>
          </cell>
          <cell r="C440" t="str">
            <v>Leereintrag</v>
          </cell>
        </row>
        <row r="441">
          <cell r="A441" t="str">
            <v>X219</v>
          </cell>
          <cell r="B441">
            <v>0</v>
          </cell>
          <cell r="C441" t="str">
            <v>Leereintrag</v>
          </cell>
        </row>
        <row r="442">
          <cell r="A442" t="str">
            <v>X220</v>
          </cell>
          <cell r="B442">
            <v>0</v>
          </cell>
          <cell r="C442" t="str">
            <v>Leereintrag</v>
          </cell>
        </row>
        <row r="443">
          <cell r="A443" t="str">
            <v>X221</v>
          </cell>
          <cell r="B443">
            <v>0</v>
          </cell>
          <cell r="C443" t="str">
            <v>Leereintrag</v>
          </cell>
        </row>
        <row r="444">
          <cell r="A444" t="str">
            <v>X222</v>
          </cell>
          <cell r="B444">
            <v>0</v>
          </cell>
          <cell r="C444" t="str">
            <v>Leereintrag</v>
          </cell>
        </row>
        <row r="445">
          <cell r="A445" t="str">
            <v>X223</v>
          </cell>
          <cell r="B445">
            <v>0</v>
          </cell>
          <cell r="C445" t="str">
            <v>Leereintrag</v>
          </cell>
        </row>
        <row r="446">
          <cell r="A446" t="str">
            <v>X224</v>
          </cell>
          <cell r="B446">
            <v>0</v>
          </cell>
          <cell r="C446" t="str">
            <v>Leereintrag</v>
          </cell>
        </row>
        <row r="447">
          <cell r="A447" t="str">
            <v>X225</v>
          </cell>
          <cell r="B447">
            <v>0</v>
          </cell>
          <cell r="C447" t="str">
            <v>Leereintrag</v>
          </cell>
        </row>
        <row r="448">
          <cell r="A448" t="str">
            <v>X226</v>
          </cell>
          <cell r="B448">
            <v>0</v>
          </cell>
          <cell r="C448" t="str">
            <v>Leereintrag</v>
          </cell>
        </row>
        <row r="449">
          <cell r="A449" t="str">
            <v>X227</v>
          </cell>
          <cell r="B449">
            <v>0</v>
          </cell>
          <cell r="C449" t="str">
            <v>Leereintrag</v>
          </cell>
        </row>
        <row r="450">
          <cell r="A450" t="str">
            <v>X228</v>
          </cell>
          <cell r="B450">
            <v>0</v>
          </cell>
          <cell r="C450" t="str">
            <v>Leereintrag</v>
          </cell>
        </row>
        <row r="451">
          <cell r="A451" t="str">
            <v>X229</v>
          </cell>
          <cell r="B451">
            <v>0</v>
          </cell>
          <cell r="C451" t="str">
            <v>Leereintrag</v>
          </cell>
        </row>
        <row r="452">
          <cell r="A452" t="str">
            <v>X230</v>
          </cell>
          <cell r="B452">
            <v>0</v>
          </cell>
          <cell r="C452" t="str">
            <v>Leereintrag</v>
          </cell>
        </row>
        <row r="453">
          <cell r="A453" t="str">
            <v>X231</v>
          </cell>
          <cell r="B453">
            <v>0</v>
          </cell>
          <cell r="C453" t="str">
            <v>Leereintrag</v>
          </cell>
        </row>
        <row r="454">
          <cell r="A454" t="str">
            <v>X232</v>
          </cell>
          <cell r="B454">
            <v>0</v>
          </cell>
          <cell r="C454" t="str">
            <v>Leereintrag</v>
          </cell>
        </row>
        <row r="455">
          <cell r="A455" t="str">
            <v>X233</v>
          </cell>
          <cell r="B455">
            <v>0</v>
          </cell>
          <cell r="C455" t="str">
            <v>Leereintrag</v>
          </cell>
        </row>
        <row r="456">
          <cell r="A456" t="str">
            <v>X234</v>
          </cell>
          <cell r="B456">
            <v>0</v>
          </cell>
          <cell r="C456" t="str">
            <v>Leereintrag</v>
          </cell>
        </row>
        <row r="457">
          <cell r="A457" t="str">
            <v>X235</v>
          </cell>
          <cell r="B457">
            <v>0</v>
          </cell>
          <cell r="C457" t="str">
            <v>Leereintrag</v>
          </cell>
        </row>
        <row r="458">
          <cell r="A458" t="str">
            <v>X236</v>
          </cell>
          <cell r="B458">
            <v>0</v>
          </cell>
          <cell r="C458" t="str">
            <v>Leereintrag</v>
          </cell>
        </row>
        <row r="459">
          <cell r="A459" t="str">
            <v>X237</v>
          </cell>
          <cell r="B459">
            <v>0</v>
          </cell>
          <cell r="C459" t="str">
            <v>Leereintrag</v>
          </cell>
        </row>
        <row r="460">
          <cell r="A460" t="str">
            <v>X238</v>
          </cell>
          <cell r="B460">
            <v>0</v>
          </cell>
          <cell r="C460" t="str">
            <v>Leereintrag</v>
          </cell>
        </row>
        <row r="461">
          <cell r="A461" t="str">
            <v>X239</v>
          </cell>
          <cell r="B461">
            <v>0</v>
          </cell>
          <cell r="C461" t="str">
            <v>Leereintrag</v>
          </cell>
        </row>
        <row r="462">
          <cell r="A462" t="str">
            <v>X240</v>
          </cell>
          <cell r="B462">
            <v>0</v>
          </cell>
          <cell r="C462" t="str">
            <v>Leereintrag</v>
          </cell>
        </row>
        <row r="463">
          <cell r="A463" t="str">
            <v>X241</v>
          </cell>
          <cell r="B463">
            <v>0</v>
          </cell>
          <cell r="C463" t="str">
            <v>Leereintrag</v>
          </cell>
        </row>
        <row r="464">
          <cell r="A464" t="str">
            <v>X242</v>
          </cell>
          <cell r="B464">
            <v>0</v>
          </cell>
          <cell r="C464" t="str">
            <v>Leereintrag</v>
          </cell>
        </row>
        <row r="465">
          <cell r="A465" t="str">
            <v>X243</v>
          </cell>
          <cell r="B465">
            <v>0</v>
          </cell>
          <cell r="C465" t="str">
            <v>Leereintrag</v>
          </cell>
        </row>
        <row r="466">
          <cell r="A466" t="str">
            <v>X244</v>
          </cell>
          <cell r="B466">
            <v>0</v>
          </cell>
          <cell r="C466" t="str">
            <v>Leereintrag</v>
          </cell>
        </row>
        <row r="467">
          <cell r="A467" t="str">
            <v>X245</v>
          </cell>
          <cell r="B467">
            <v>0</v>
          </cell>
          <cell r="C467" t="str">
            <v>Leereintrag</v>
          </cell>
        </row>
        <row r="468">
          <cell r="A468" t="str">
            <v>X246</v>
          </cell>
          <cell r="B468">
            <v>0</v>
          </cell>
          <cell r="C468" t="str">
            <v>Leereintrag</v>
          </cell>
        </row>
        <row r="469">
          <cell r="A469" t="str">
            <v>X247</v>
          </cell>
          <cell r="B469">
            <v>0</v>
          </cell>
          <cell r="C469" t="str">
            <v>Leereintrag</v>
          </cell>
        </row>
        <row r="470">
          <cell r="A470" t="str">
            <v>X248</v>
          </cell>
          <cell r="B470">
            <v>0</v>
          </cell>
          <cell r="C470" t="str">
            <v>Leereintrag</v>
          </cell>
        </row>
        <row r="471">
          <cell r="A471" t="str">
            <v>X249</v>
          </cell>
          <cell r="B471">
            <v>0</v>
          </cell>
          <cell r="C471" t="str">
            <v>Leereintrag</v>
          </cell>
        </row>
        <row r="472">
          <cell r="A472" t="str">
            <v>X250</v>
          </cell>
          <cell r="B472">
            <v>0</v>
          </cell>
          <cell r="C472" t="str">
            <v>Leereintrag</v>
          </cell>
        </row>
        <row r="473">
          <cell r="A473" t="str">
            <v>X251</v>
          </cell>
          <cell r="B473">
            <v>0</v>
          </cell>
          <cell r="C473" t="str">
            <v>Leereintrag</v>
          </cell>
        </row>
        <row r="474">
          <cell r="A474" t="str">
            <v>X252</v>
          </cell>
          <cell r="B474">
            <v>0</v>
          </cell>
          <cell r="C474" t="str">
            <v>Leereintrag</v>
          </cell>
        </row>
        <row r="475">
          <cell r="A475" t="str">
            <v>X253</v>
          </cell>
          <cell r="B475">
            <v>0</v>
          </cell>
          <cell r="C475" t="str">
            <v>Leereintrag</v>
          </cell>
        </row>
        <row r="476">
          <cell r="A476" t="str">
            <v>X254</v>
          </cell>
          <cell r="B476">
            <v>0</v>
          </cell>
          <cell r="C476" t="str">
            <v>Leereintrag</v>
          </cell>
        </row>
        <row r="477">
          <cell r="A477" t="str">
            <v>X255</v>
          </cell>
          <cell r="B477">
            <v>0</v>
          </cell>
          <cell r="C477" t="str">
            <v>Leereintrag</v>
          </cell>
        </row>
        <row r="478">
          <cell r="A478" t="str">
            <v>X256</v>
          </cell>
          <cell r="B478">
            <v>0</v>
          </cell>
          <cell r="C478" t="str">
            <v>Leereintrag</v>
          </cell>
        </row>
        <row r="479">
          <cell r="A479" t="str">
            <v>X257</v>
          </cell>
          <cell r="B479">
            <v>0</v>
          </cell>
          <cell r="C479" t="str">
            <v>Leereintrag</v>
          </cell>
        </row>
        <row r="480">
          <cell r="A480" t="str">
            <v>X258</v>
          </cell>
          <cell r="B480">
            <v>0</v>
          </cell>
          <cell r="C480" t="str">
            <v>Leereintrag</v>
          </cell>
        </row>
        <row r="481">
          <cell r="A481" t="str">
            <v>X259</v>
          </cell>
          <cell r="B481">
            <v>0</v>
          </cell>
          <cell r="C481" t="str">
            <v>Leereintrag</v>
          </cell>
        </row>
        <row r="482">
          <cell r="A482" t="str">
            <v>X260</v>
          </cell>
          <cell r="B482">
            <v>0</v>
          </cell>
          <cell r="C482" t="str">
            <v>Leereintrag</v>
          </cell>
        </row>
        <row r="483">
          <cell r="A483" t="str">
            <v>X261</v>
          </cell>
          <cell r="B483">
            <v>0</v>
          </cell>
          <cell r="C483" t="str">
            <v>Leereintrag</v>
          </cell>
        </row>
        <row r="484">
          <cell r="A484" t="str">
            <v>X262</v>
          </cell>
          <cell r="B484">
            <v>0</v>
          </cell>
          <cell r="C484" t="str">
            <v>Leereintrag</v>
          </cell>
        </row>
        <row r="485">
          <cell r="A485" t="str">
            <v>X263</v>
          </cell>
          <cell r="B485">
            <v>0</v>
          </cell>
          <cell r="C485" t="str">
            <v>Leereintrag</v>
          </cell>
        </row>
        <row r="486">
          <cell r="A486" t="str">
            <v>X264</v>
          </cell>
          <cell r="B486">
            <v>0</v>
          </cell>
          <cell r="C486" t="str">
            <v>Leereintrag</v>
          </cell>
        </row>
        <row r="487">
          <cell r="A487" t="str">
            <v>X265</v>
          </cell>
          <cell r="B487">
            <v>0</v>
          </cell>
          <cell r="C487" t="str">
            <v>Leereintrag</v>
          </cell>
        </row>
        <row r="488">
          <cell r="A488" t="str">
            <v>X266</v>
          </cell>
          <cell r="B488">
            <v>0</v>
          </cell>
          <cell r="C488" t="str">
            <v>Leereintrag</v>
          </cell>
        </row>
        <row r="489">
          <cell r="A489" t="str">
            <v>X267</v>
          </cell>
          <cell r="B489">
            <v>0</v>
          </cell>
          <cell r="C489" t="str">
            <v>Leereintrag</v>
          </cell>
        </row>
        <row r="490">
          <cell r="A490" t="str">
            <v>X268</v>
          </cell>
          <cell r="B490">
            <v>0</v>
          </cell>
          <cell r="C490" t="str">
            <v>Leereintrag</v>
          </cell>
        </row>
        <row r="491">
          <cell r="A491" t="str">
            <v>X269</v>
          </cell>
          <cell r="B491">
            <v>0</v>
          </cell>
          <cell r="C491" t="str">
            <v>Leereintrag</v>
          </cell>
        </row>
        <row r="492">
          <cell r="A492" t="str">
            <v>X270</v>
          </cell>
          <cell r="B492">
            <v>0</v>
          </cell>
          <cell r="C492" t="str">
            <v>Leereintrag</v>
          </cell>
        </row>
        <row r="493">
          <cell r="A493" t="str">
            <v>X271</v>
          </cell>
          <cell r="B493">
            <v>0</v>
          </cell>
          <cell r="C493" t="str">
            <v>Leereintrag</v>
          </cell>
        </row>
        <row r="494">
          <cell r="A494" t="str">
            <v>X272</v>
          </cell>
          <cell r="B494">
            <v>0</v>
          </cell>
          <cell r="C494" t="str">
            <v>Leereintrag</v>
          </cell>
        </row>
        <row r="495">
          <cell r="A495" t="str">
            <v>X273</v>
          </cell>
          <cell r="B495">
            <v>0</v>
          </cell>
          <cell r="C495" t="str">
            <v>Leereintrag</v>
          </cell>
        </row>
        <row r="496">
          <cell r="A496" t="str">
            <v>X274</v>
          </cell>
          <cell r="B496">
            <v>0</v>
          </cell>
          <cell r="C496" t="str">
            <v>Leereintrag</v>
          </cell>
        </row>
        <row r="497">
          <cell r="A497" t="str">
            <v>X275</v>
          </cell>
          <cell r="B497">
            <v>0</v>
          </cell>
          <cell r="C497" t="str">
            <v>Leereintrag</v>
          </cell>
        </row>
        <row r="498">
          <cell r="A498" t="str">
            <v>X276</v>
          </cell>
          <cell r="B498">
            <v>975</v>
          </cell>
          <cell r="C498" t="str">
            <v>LOVAKOVIC Emanuel</v>
          </cell>
        </row>
        <row r="499">
          <cell r="A499" t="str">
            <v>X277</v>
          </cell>
          <cell r="B499">
            <v>976</v>
          </cell>
          <cell r="C499" t="str">
            <v/>
          </cell>
        </row>
        <row r="500">
          <cell r="A500" t="str">
            <v>X278</v>
          </cell>
          <cell r="B500">
            <v>977</v>
          </cell>
          <cell r="C500" t="str">
            <v/>
          </cell>
        </row>
        <row r="501">
          <cell r="A501" t="str">
            <v>X279</v>
          </cell>
          <cell r="B501">
            <v>978</v>
          </cell>
          <cell r="C501" t="str">
            <v/>
          </cell>
        </row>
        <row r="502">
          <cell r="A502" t="str">
            <v>X280</v>
          </cell>
          <cell r="B502">
            <v>979</v>
          </cell>
          <cell r="C502" t="str">
            <v/>
          </cell>
        </row>
        <row r="503">
          <cell r="A503" t="str">
            <v>X281</v>
          </cell>
          <cell r="B503">
            <v>980</v>
          </cell>
          <cell r="C503" t="str">
            <v/>
          </cell>
        </row>
        <row r="504">
          <cell r="A504" t="str">
            <v>X282</v>
          </cell>
          <cell r="B504">
            <v>981</v>
          </cell>
          <cell r="C504" t="str">
            <v/>
          </cell>
        </row>
        <row r="505">
          <cell r="A505" t="str">
            <v>X283</v>
          </cell>
          <cell r="B505">
            <v>982</v>
          </cell>
          <cell r="C505" t="str">
            <v/>
          </cell>
        </row>
        <row r="506">
          <cell r="A506" t="str">
            <v>X284</v>
          </cell>
          <cell r="B506">
            <v>983</v>
          </cell>
          <cell r="C506" t="str">
            <v/>
          </cell>
        </row>
        <row r="507">
          <cell r="A507" t="str">
            <v>X285</v>
          </cell>
          <cell r="B507">
            <v>984</v>
          </cell>
          <cell r="C507" t="str">
            <v/>
          </cell>
        </row>
        <row r="508">
          <cell r="A508" t="str">
            <v>X286</v>
          </cell>
          <cell r="B508">
            <v>985</v>
          </cell>
          <cell r="C508" t="str">
            <v/>
          </cell>
        </row>
        <row r="509">
          <cell r="A509" t="str">
            <v>X287</v>
          </cell>
          <cell r="B509">
            <v>986</v>
          </cell>
          <cell r="C509" t="str">
            <v/>
          </cell>
        </row>
        <row r="510">
          <cell r="A510" t="str">
            <v>X288</v>
          </cell>
          <cell r="B510">
            <v>987</v>
          </cell>
          <cell r="C510" t="str">
            <v/>
          </cell>
        </row>
        <row r="511">
          <cell r="A511" t="str">
            <v>X289</v>
          </cell>
          <cell r="B511">
            <v>988</v>
          </cell>
          <cell r="C511" t="str">
            <v/>
          </cell>
        </row>
        <row r="512">
          <cell r="A512" t="str">
            <v>X290</v>
          </cell>
          <cell r="B512">
            <v>989</v>
          </cell>
          <cell r="C512" t="str">
            <v/>
          </cell>
        </row>
        <row r="513">
          <cell r="A513" t="str">
            <v>X291</v>
          </cell>
          <cell r="B513">
            <v>990</v>
          </cell>
          <cell r="C513" t="str">
            <v/>
          </cell>
        </row>
        <row r="514">
          <cell r="A514" t="str">
            <v>X292</v>
          </cell>
          <cell r="B514">
            <v>991</v>
          </cell>
          <cell r="C514" t="str">
            <v/>
          </cell>
        </row>
        <row r="515">
          <cell r="A515" t="str">
            <v>X293</v>
          </cell>
          <cell r="B515">
            <v>992</v>
          </cell>
          <cell r="C515" t="str">
            <v/>
          </cell>
        </row>
        <row r="516">
          <cell r="A516" t="str">
            <v>X294</v>
          </cell>
          <cell r="B516">
            <v>993</v>
          </cell>
          <cell r="C516" t="str">
            <v/>
          </cell>
        </row>
        <row r="517">
          <cell r="A517" t="str">
            <v>X295</v>
          </cell>
          <cell r="B517">
            <v>994</v>
          </cell>
          <cell r="C517" t="str">
            <v/>
          </cell>
        </row>
        <row r="518">
          <cell r="A518" t="str">
            <v>X296</v>
          </cell>
          <cell r="B518">
            <v>995</v>
          </cell>
          <cell r="C518" t="str">
            <v/>
          </cell>
        </row>
        <row r="519">
          <cell r="A519" t="str">
            <v>X297</v>
          </cell>
          <cell r="B519">
            <v>996</v>
          </cell>
          <cell r="C519" t="str">
            <v/>
          </cell>
        </row>
        <row r="520">
          <cell r="A520" t="str">
            <v>X298</v>
          </cell>
          <cell r="B520">
            <v>997</v>
          </cell>
          <cell r="C520" t="str">
            <v/>
          </cell>
        </row>
        <row r="521">
          <cell r="A521" t="str">
            <v>X299</v>
          </cell>
          <cell r="B521">
            <v>998</v>
          </cell>
          <cell r="C521" t="str">
            <v/>
          </cell>
        </row>
        <row r="522">
          <cell r="A522" t="str">
            <v>X300</v>
          </cell>
          <cell r="B522">
            <v>999</v>
          </cell>
          <cell r="C522" t="str">
            <v/>
          </cell>
        </row>
        <row r="523">
          <cell r="A523" t="str">
            <v>X301</v>
          </cell>
          <cell r="B523">
            <v>1000</v>
          </cell>
        </row>
        <row r="524">
          <cell r="A524" t="str">
            <v>X302</v>
          </cell>
          <cell r="B524">
            <v>1001</v>
          </cell>
        </row>
        <row r="525">
          <cell r="A525" t="str">
            <v>X303</v>
          </cell>
          <cell r="B525">
            <v>1002</v>
          </cell>
          <cell r="C525" t="str">
            <v/>
          </cell>
        </row>
        <row r="526">
          <cell r="A526" t="str">
            <v>X304</v>
          </cell>
          <cell r="B526">
            <v>1003</v>
          </cell>
          <cell r="C526" t="str">
            <v/>
          </cell>
        </row>
        <row r="527">
          <cell r="A527" t="str">
            <v>X305</v>
          </cell>
          <cell r="B527">
            <v>1004</v>
          </cell>
          <cell r="C527" t="str">
            <v/>
          </cell>
        </row>
        <row r="528">
          <cell r="A528" t="str">
            <v>X306</v>
          </cell>
          <cell r="B528">
            <v>1005</v>
          </cell>
          <cell r="C528" t="str">
            <v/>
          </cell>
        </row>
        <row r="529">
          <cell r="A529" t="str">
            <v>X307</v>
          </cell>
          <cell r="B529">
            <v>1006</v>
          </cell>
          <cell r="C529" t="str">
            <v/>
          </cell>
        </row>
        <row r="530">
          <cell r="A530" t="str">
            <v>X308</v>
          </cell>
          <cell r="B530">
            <v>1007</v>
          </cell>
          <cell r="C530" t="str">
            <v/>
          </cell>
        </row>
        <row r="531">
          <cell r="A531" t="str">
            <v>X309</v>
          </cell>
          <cell r="B531">
            <v>1008</v>
          </cell>
          <cell r="C531" t="str">
            <v/>
          </cell>
        </row>
        <row r="532">
          <cell r="A532" t="str">
            <v>X310</v>
          </cell>
          <cell r="B532">
            <v>1009</v>
          </cell>
          <cell r="C532" t="str">
            <v/>
          </cell>
        </row>
        <row r="533">
          <cell r="A533" t="str">
            <v>X311</v>
          </cell>
          <cell r="B533">
            <v>1010</v>
          </cell>
          <cell r="C533" t="str">
            <v/>
          </cell>
        </row>
        <row r="534">
          <cell r="A534" t="str">
            <v>X312</v>
          </cell>
          <cell r="B534">
            <v>1011</v>
          </cell>
          <cell r="C534" t="str">
            <v/>
          </cell>
        </row>
        <row r="535">
          <cell r="A535" t="str">
            <v>X313</v>
          </cell>
          <cell r="B535">
            <v>1012</v>
          </cell>
          <cell r="C535" t="str">
            <v/>
          </cell>
        </row>
        <row r="536">
          <cell r="A536" t="str">
            <v>X314</v>
          </cell>
          <cell r="B536">
            <v>1013</v>
          </cell>
          <cell r="C536" t="str">
            <v/>
          </cell>
        </row>
        <row r="537">
          <cell r="A537" t="str">
            <v>X315</v>
          </cell>
          <cell r="B537">
            <v>1014</v>
          </cell>
          <cell r="C537" t="str">
            <v/>
          </cell>
        </row>
        <row r="538">
          <cell r="A538" t="str">
            <v>X316</v>
          </cell>
          <cell r="B538">
            <v>1015</v>
          </cell>
          <cell r="C538" t="str">
            <v/>
          </cell>
        </row>
        <row r="539">
          <cell r="A539" t="str">
            <v>X317</v>
          </cell>
          <cell r="B539">
            <v>1016</v>
          </cell>
          <cell r="C539" t="str">
            <v/>
          </cell>
        </row>
        <row r="540">
          <cell r="A540" t="str">
            <v>X318</v>
          </cell>
          <cell r="B540">
            <v>1017</v>
          </cell>
          <cell r="C540" t="str">
            <v/>
          </cell>
        </row>
        <row r="541">
          <cell r="A541" t="str">
            <v>X319</v>
          </cell>
          <cell r="B541">
            <v>1018</v>
          </cell>
          <cell r="C541" t="str">
            <v/>
          </cell>
        </row>
        <row r="542">
          <cell r="A542" t="str">
            <v>X320</v>
          </cell>
          <cell r="B542">
            <v>1019</v>
          </cell>
          <cell r="C542" t="str">
            <v/>
          </cell>
        </row>
        <row r="543">
          <cell r="A543" t="str">
            <v>X321</v>
          </cell>
          <cell r="B543">
            <v>1020</v>
          </cell>
          <cell r="C543" t="str">
            <v/>
          </cell>
        </row>
        <row r="544">
          <cell r="A544" t="str">
            <v>X322</v>
          </cell>
          <cell r="B544">
            <v>1021</v>
          </cell>
          <cell r="C544" t="str">
            <v/>
          </cell>
        </row>
        <row r="545">
          <cell r="A545" t="str">
            <v>X323</v>
          </cell>
          <cell r="B545">
            <v>1022</v>
          </cell>
          <cell r="C545" t="str">
            <v/>
          </cell>
        </row>
        <row r="546">
          <cell r="A546" t="str">
            <v>X324</v>
          </cell>
          <cell r="B546">
            <v>1023</v>
          </cell>
          <cell r="C546" t="str">
            <v/>
          </cell>
        </row>
        <row r="547">
          <cell r="A547" t="str">
            <v>X325</v>
          </cell>
          <cell r="B547">
            <v>1024</v>
          </cell>
          <cell r="C547" t="str">
            <v/>
          </cell>
        </row>
        <row r="548">
          <cell r="A548" t="str">
            <v>X326</v>
          </cell>
          <cell r="B548">
            <v>1025</v>
          </cell>
          <cell r="C548" t="str">
            <v/>
          </cell>
        </row>
        <row r="549">
          <cell r="A549" t="str">
            <v>X327</v>
          </cell>
          <cell r="B549">
            <v>1026</v>
          </cell>
          <cell r="C549" t="str">
            <v/>
          </cell>
        </row>
        <row r="550">
          <cell r="A550" t="str">
            <v>X328</v>
          </cell>
          <cell r="B550">
            <v>1027</v>
          </cell>
          <cell r="C550" t="str">
            <v/>
          </cell>
        </row>
        <row r="551">
          <cell r="A551" t="str">
            <v>X329</v>
          </cell>
          <cell r="B551">
            <v>1028</v>
          </cell>
          <cell r="C551" t="str">
            <v/>
          </cell>
        </row>
        <row r="552">
          <cell r="A552" t="str">
            <v>X330</v>
          </cell>
          <cell r="B552">
            <v>1029</v>
          </cell>
          <cell r="C552" t="str">
            <v/>
          </cell>
        </row>
        <row r="553">
          <cell r="A553" t="str">
            <v>X331</v>
          </cell>
          <cell r="B553">
            <v>1030</v>
          </cell>
          <cell r="C553" t="str">
            <v/>
          </cell>
        </row>
        <row r="554">
          <cell r="A554" t="str">
            <v>X332</v>
          </cell>
          <cell r="B554">
            <v>1031</v>
          </cell>
          <cell r="C554" t="str">
            <v/>
          </cell>
        </row>
        <row r="555">
          <cell r="A555" t="str">
            <v>X333</v>
          </cell>
          <cell r="B555">
            <v>1032</v>
          </cell>
          <cell r="C555" t="str">
            <v/>
          </cell>
        </row>
        <row r="556">
          <cell r="A556" t="str">
            <v>X334</v>
          </cell>
          <cell r="B556">
            <v>1033</v>
          </cell>
          <cell r="C556" t="str">
            <v/>
          </cell>
        </row>
        <row r="557">
          <cell r="A557" t="str">
            <v>X335</v>
          </cell>
          <cell r="B557">
            <v>1034</v>
          </cell>
          <cell r="C557" t="str">
            <v/>
          </cell>
        </row>
        <row r="558">
          <cell r="A558" t="str">
            <v>X336</v>
          </cell>
          <cell r="B558">
            <v>1035</v>
          </cell>
          <cell r="C558" t="str">
            <v/>
          </cell>
        </row>
        <row r="559">
          <cell r="A559" t="str">
            <v>X337</v>
          </cell>
          <cell r="B559">
            <v>1036</v>
          </cell>
          <cell r="C559" t="str">
            <v/>
          </cell>
        </row>
        <row r="560">
          <cell r="A560" t="str">
            <v>X338</v>
          </cell>
          <cell r="B560">
            <v>1037</v>
          </cell>
          <cell r="C560" t="str">
            <v/>
          </cell>
        </row>
        <row r="561">
          <cell r="A561" t="str">
            <v>X339</v>
          </cell>
          <cell r="B561">
            <v>1038</v>
          </cell>
          <cell r="C561" t="str">
            <v/>
          </cell>
        </row>
        <row r="562">
          <cell r="A562" t="str">
            <v>X340</v>
          </cell>
          <cell r="B562">
            <v>1039</v>
          </cell>
          <cell r="C562" t="str">
            <v/>
          </cell>
        </row>
        <row r="563">
          <cell r="A563" t="str">
            <v>X341</v>
          </cell>
          <cell r="B563">
            <v>1040</v>
          </cell>
          <cell r="C563" t="str">
            <v/>
          </cell>
        </row>
        <row r="564">
          <cell r="A564" t="str">
            <v>X342</v>
          </cell>
          <cell r="B564">
            <v>1041</v>
          </cell>
          <cell r="C564" t="str">
            <v/>
          </cell>
        </row>
        <row r="565">
          <cell r="A565" t="str">
            <v>X343</v>
          </cell>
          <cell r="B565">
            <v>1042</v>
          </cell>
          <cell r="C565" t="str">
            <v/>
          </cell>
        </row>
        <row r="566">
          <cell r="A566" t="str">
            <v>X344</v>
          </cell>
          <cell r="B566">
            <v>1043</v>
          </cell>
          <cell r="C566" t="str">
            <v/>
          </cell>
        </row>
        <row r="567">
          <cell r="A567" t="str">
            <v>X345</v>
          </cell>
          <cell r="B567">
            <v>1044</v>
          </cell>
          <cell r="C567" t="str">
            <v/>
          </cell>
        </row>
        <row r="568">
          <cell r="A568" t="str">
            <v>X346</v>
          </cell>
          <cell r="B568">
            <v>1045</v>
          </cell>
          <cell r="C568" t="str">
            <v/>
          </cell>
        </row>
        <row r="569">
          <cell r="A569" t="str">
            <v>X347</v>
          </cell>
          <cell r="B569">
            <v>1046</v>
          </cell>
          <cell r="C569" t="str">
            <v/>
          </cell>
        </row>
        <row r="570">
          <cell r="A570" t="str">
            <v>X348</v>
          </cell>
          <cell r="B570">
            <v>1047</v>
          </cell>
          <cell r="C570" t="str">
            <v/>
          </cell>
        </row>
        <row r="571">
          <cell r="A571" t="str">
            <v>X349</v>
          </cell>
          <cell r="B571">
            <v>1048</v>
          </cell>
          <cell r="C571" t="str">
            <v/>
          </cell>
        </row>
        <row r="572">
          <cell r="A572" t="str">
            <v>X350</v>
          </cell>
          <cell r="B572">
            <v>1049</v>
          </cell>
          <cell r="C572" t="str">
            <v/>
          </cell>
        </row>
        <row r="573">
          <cell r="A573" t="str">
            <v>X351</v>
          </cell>
          <cell r="B573">
            <v>1050</v>
          </cell>
          <cell r="C573" t="str">
            <v/>
          </cell>
        </row>
        <row r="574">
          <cell r="A574" t="str">
            <v>X352</v>
          </cell>
          <cell r="B574">
            <v>1051</v>
          </cell>
          <cell r="C574" t="str">
            <v/>
          </cell>
        </row>
        <row r="575">
          <cell r="A575" t="str">
            <v>X353</v>
          </cell>
          <cell r="B575">
            <v>1052</v>
          </cell>
          <cell r="C575" t="str">
            <v/>
          </cell>
        </row>
        <row r="576">
          <cell r="A576" t="str">
            <v>X354</v>
          </cell>
          <cell r="B576">
            <v>1053</v>
          </cell>
          <cell r="C576" t="str">
            <v/>
          </cell>
        </row>
        <row r="577">
          <cell r="A577" t="str">
            <v>X355</v>
          </cell>
          <cell r="B577">
            <v>1054</v>
          </cell>
          <cell r="C577" t="str">
            <v/>
          </cell>
        </row>
        <row r="578">
          <cell r="A578" t="str">
            <v>X356</v>
          </cell>
          <cell r="B578">
            <v>1055</v>
          </cell>
          <cell r="C578" t="str">
            <v/>
          </cell>
        </row>
        <row r="579">
          <cell r="A579" t="str">
            <v>X357</v>
          </cell>
          <cell r="B579">
            <v>1056</v>
          </cell>
          <cell r="C579" t="str">
            <v/>
          </cell>
        </row>
        <row r="580">
          <cell r="A580" t="str">
            <v>X358</v>
          </cell>
          <cell r="B580">
            <v>1057</v>
          </cell>
          <cell r="C580" t="str">
            <v/>
          </cell>
        </row>
        <row r="581">
          <cell r="A581" t="str">
            <v>X359</v>
          </cell>
          <cell r="B581">
            <v>1058</v>
          </cell>
          <cell r="C581" t="str">
            <v/>
          </cell>
        </row>
        <row r="582">
          <cell r="A582" t="str">
            <v>X360</v>
          </cell>
          <cell r="B582">
            <v>1059</v>
          </cell>
          <cell r="C582" t="str">
            <v/>
          </cell>
        </row>
        <row r="583">
          <cell r="A583" t="str">
            <v>X361</v>
          </cell>
          <cell r="B583">
            <v>1060</v>
          </cell>
          <cell r="C583" t="str">
            <v/>
          </cell>
        </row>
        <row r="584">
          <cell r="A584" t="str">
            <v>X362</v>
          </cell>
          <cell r="B584">
            <v>1061</v>
          </cell>
          <cell r="C584" t="str">
            <v/>
          </cell>
        </row>
        <row r="585">
          <cell r="A585" t="str">
            <v>X363</v>
          </cell>
          <cell r="B585">
            <v>1062</v>
          </cell>
          <cell r="C585" t="str">
            <v/>
          </cell>
        </row>
        <row r="586">
          <cell r="A586" t="str">
            <v>X364</v>
          </cell>
          <cell r="B586">
            <v>1063</v>
          </cell>
          <cell r="C586" t="str">
            <v/>
          </cell>
        </row>
        <row r="587">
          <cell r="A587" t="str">
            <v>X365</v>
          </cell>
          <cell r="B587">
            <v>1064</v>
          </cell>
          <cell r="C587" t="str">
            <v/>
          </cell>
        </row>
        <row r="588">
          <cell r="A588" t="str">
            <v>X366</v>
          </cell>
          <cell r="B588">
            <v>1065</v>
          </cell>
          <cell r="C588" t="str">
            <v/>
          </cell>
        </row>
        <row r="589">
          <cell r="A589" t="str">
            <v>X367</v>
          </cell>
          <cell r="B589">
            <v>1066</v>
          </cell>
          <cell r="C589" t="str">
            <v/>
          </cell>
        </row>
        <row r="590">
          <cell r="A590" t="str">
            <v>X368</v>
          </cell>
          <cell r="B590">
            <v>1067</v>
          </cell>
          <cell r="C590" t="str">
            <v/>
          </cell>
        </row>
        <row r="591">
          <cell r="A591" t="str">
            <v>X369</v>
          </cell>
          <cell r="B591">
            <v>1068</v>
          </cell>
          <cell r="C591" t="str">
            <v/>
          </cell>
        </row>
        <row r="592">
          <cell r="A592" t="str">
            <v>X370</v>
          </cell>
          <cell r="B592">
            <v>1069</v>
          </cell>
          <cell r="C592" t="str">
            <v/>
          </cell>
        </row>
        <row r="593">
          <cell r="A593" t="str">
            <v>X371</v>
          </cell>
          <cell r="B593">
            <v>1070</v>
          </cell>
          <cell r="C593" t="str">
            <v/>
          </cell>
        </row>
        <row r="594">
          <cell r="A594" t="str">
            <v>X372</v>
          </cell>
          <cell r="B594">
            <v>1071</v>
          </cell>
          <cell r="C594" t="str">
            <v/>
          </cell>
        </row>
        <row r="595">
          <cell r="A595" t="str">
            <v>X373</v>
          </cell>
          <cell r="B595">
            <v>1072</v>
          </cell>
          <cell r="C595" t="str">
            <v/>
          </cell>
        </row>
        <row r="596">
          <cell r="A596" t="str">
            <v>X374</v>
          </cell>
          <cell r="B596">
            <v>1073</v>
          </cell>
          <cell r="C596" t="str">
            <v/>
          </cell>
        </row>
        <row r="597">
          <cell r="A597" t="str">
            <v>X375</v>
          </cell>
          <cell r="B597">
            <v>1074</v>
          </cell>
          <cell r="C597" t="str">
            <v/>
          </cell>
        </row>
        <row r="598">
          <cell r="A598" t="str">
            <v>X376</v>
          </cell>
          <cell r="B598">
            <v>1075</v>
          </cell>
          <cell r="C598" t="str">
            <v/>
          </cell>
        </row>
        <row r="599">
          <cell r="A599" t="str">
            <v>X377</v>
          </cell>
          <cell r="B599">
            <v>1076</v>
          </cell>
          <cell r="C599" t="str">
            <v/>
          </cell>
        </row>
        <row r="600">
          <cell r="A600" t="str">
            <v>X378</v>
          </cell>
          <cell r="B600">
            <v>1077</v>
          </cell>
          <cell r="C600" t="str">
            <v/>
          </cell>
        </row>
        <row r="601">
          <cell r="A601" t="str">
            <v>X379</v>
          </cell>
          <cell r="B601">
            <v>1078</v>
          </cell>
          <cell r="C601" t="str">
            <v/>
          </cell>
        </row>
        <row r="602">
          <cell r="A602" t="str">
            <v>X380</v>
          </cell>
          <cell r="B602">
            <v>1079</v>
          </cell>
          <cell r="C602" t="str">
            <v/>
          </cell>
        </row>
        <row r="603">
          <cell r="A603" t="str">
            <v>X381</v>
          </cell>
          <cell r="B603">
            <v>1080</v>
          </cell>
          <cell r="C603" t="str">
            <v/>
          </cell>
        </row>
        <row r="604">
          <cell r="A604" t="str">
            <v>X382</v>
          </cell>
          <cell r="B604">
            <v>1081</v>
          </cell>
          <cell r="C604" t="str">
            <v/>
          </cell>
        </row>
        <row r="605">
          <cell r="A605" t="str">
            <v>X383</v>
          </cell>
          <cell r="B605">
            <v>1082</v>
          </cell>
          <cell r="C605" t="str">
            <v/>
          </cell>
        </row>
        <row r="606">
          <cell r="A606" t="str">
            <v>X384</v>
          </cell>
          <cell r="B606">
            <v>1083</v>
          </cell>
          <cell r="C606" t="str">
            <v/>
          </cell>
        </row>
        <row r="607">
          <cell r="A607" t="str">
            <v>X385</v>
          </cell>
          <cell r="B607">
            <v>1084</v>
          </cell>
          <cell r="C607" t="str">
            <v/>
          </cell>
        </row>
        <row r="608">
          <cell r="A608" t="str">
            <v>X386</v>
          </cell>
          <cell r="B608">
            <v>1085</v>
          </cell>
          <cell r="C608" t="str">
            <v/>
          </cell>
        </row>
        <row r="609">
          <cell r="A609" t="str">
            <v>X387</v>
          </cell>
          <cell r="B609">
            <v>1086</v>
          </cell>
          <cell r="C609" t="str">
            <v/>
          </cell>
        </row>
        <row r="610">
          <cell r="A610" t="str">
            <v>X388</v>
          </cell>
          <cell r="B610">
            <v>1087</v>
          </cell>
          <cell r="C610" t="str">
            <v/>
          </cell>
        </row>
        <row r="611">
          <cell r="A611" t="str">
            <v>X389</v>
          </cell>
          <cell r="B611">
            <v>1088</v>
          </cell>
          <cell r="C611" t="str">
            <v/>
          </cell>
        </row>
        <row r="612">
          <cell r="A612" t="str">
            <v>X390</v>
          </cell>
          <cell r="B612">
            <v>1089</v>
          </cell>
          <cell r="C612" t="str">
            <v/>
          </cell>
        </row>
        <row r="613">
          <cell r="A613" t="str">
            <v>X391</v>
          </cell>
          <cell r="B613">
            <v>1090</v>
          </cell>
          <cell r="C613" t="str">
            <v/>
          </cell>
        </row>
        <row r="614">
          <cell r="A614" t="str">
            <v>X392</v>
          </cell>
          <cell r="B614">
            <v>1091</v>
          </cell>
          <cell r="C614" t="str">
            <v/>
          </cell>
        </row>
        <row r="615">
          <cell r="A615" t="str">
            <v>X393</v>
          </cell>
          <cell r="B615">
            <v>1092</v>
          </cell>
          <cell r="C615" t="str">
            <v/>
          </cell>
        </row>
        <row r="616">
          <cell r="A616" t="str">
            <v>X394</v>
          </cell>
          <cell r="B616">
            <v>1093</v>
          </cell>
          <cell r="C616" t="str">
            <v/>
          </cell>
        </row>
        <row r="617">
          <cell r="A617" t="str">
            <v>X395</v>
          </cell>
          <cell r="B617">
            <v>1094</v>
          </cell>
          <cell r="C617" t="str">
            <v/>
          </cell>
        </row>
        <row r="618">
          <cell r="A618" t="str">
            <v>X396</v>
          </cell>
          <cell r="B618">
            <v>1095</v>
          </cell>
          <cell r="C618" t="str">
            <v/>
          </cell>
        </row>
        <row r="619">
          <cell r="A619" t="str">
            <v>X397</v>
          </cell>
          <cell r="B619">
            <v>1096</v>
          </cell>
          <cell r="C619" t="str">
            <v/>
          </cell>
        </row>
        <row r="620">
          <cell r="A620" t="str">
            <v>X398</v>
          </cell>
          <cell r="B620">
            <v>1097</v>
          </cell>
          <cell r="C620" t="str">
            <v/>
          </cell>
        </row>
        <row r="621">
          <cell r="A621" t="str">
            <v>X399</v>
          </cell>
          <cell r="B621">
            <v>1098</v>
          </cell>
          <cell r="C621" t="str">
            <v/>
          </cell>
        </row>
        <row r="622">
          <cell r="A622" t="str">
            <v>X400</v>
          </cell>
          <cell r="B622">
            <v>1099</v>
          </cell>
          <cell r="C622" t="str">
            <v/>
          </cell>
        </row>
        <row r="623">
          <cell r="A623" t="str">
            <v>X401</v>
          </cell>
          <cell r="B623">
            <v>1100</v>
          </cell>
          <cell r="C623" t="str">
            <v/>
          </cell>
        </row>
        <row r="624">
          <cell r="A624" t="str">
            <v>X402</v>
          </cell>
          <cell r="B624">
            <v>1101</v>
          </cell>
          <cell r="C624" t="str">
            <v/>
          </cell>
        </row>
        <row r="625">
          <cell r="A625" t="str">
            <v>X403</v>
          </cell>
          <cell r="B625">
            <v>1102</v>
          </cell>
          <cell r="C625" t="str">
            <v/>
          </cell>
        </row>
        <row r="626">
          <cell r="A626" t="str">
            <v>X404</v>
          </cell>
          <cell r="B626">
            <v>1103</v>
          </cell>
          <cell r="C626" t="str">
            <v/>
          </cell>
        </row>
        <row r="627">
          <cell r="A627" t="str">
            <v>X405</v>
          </cell>
          <cell r="B627">
            <v>1104</v>
          </cell>
          <cell r="C627" t="str">
            <v/>
          </cell>
        </row>
        <row r="628">
          <cell r="A628" t="str">
            <v>X406</v>
          </cell>
          <cell r="B628">
            <v>1105</v>
          </cell>
          <cell r="C628" t="str">
            <v/>
          </cell>
        </row>
        <row r="629">
          <cell r="A629" t="str">
            <v>X407</v>
          </cell>
          <cell r="B629">
            <v>1106</v>
          </cell>
          <cell r="C629" t="str">
            <v/>
          </cell>
        </row>
        <row r="630">
          <cell r="A630" t="str">
            <v>X408</v>
          </cell>
          <cell r="B630">
            <v>1107</v>
          </cell>
          <cell r="C630" t="str">
            <v/>
          </cell>
        </row>
        <row r="631">
          <cell r="A631" t="str">
            <v>X409</v>
          </cell>
          <cell r="B631">
            <v>1108</v>
          </cell>
          <cell r="C631" t="str">
            <v/>
          </cell>
        </row>
        <row r="632">
          <cell r="A632" t="str">
            <v>X410</v>
          </cell>
          <cell r="B632">
            <v>1109</v>
          </cell>
          <cell r="C632" t="str">
            <v/>
          </cell>
        </row>
        <row r="633">
          <cell r="A633" t="str">
            <v>X411</v>
          </cell>
          <cell r="B633">
            <v>1110</v>
          </cell>
          <cell r="C633" t="str">
            <v/>
          </cell>
        </row>
        <row r="634">
          <cell r="A634" t="str">
            <v>X412</v>
          </cell>
          <cell r="B634">
            <v>1111</v>
          </cell>
          <cell r="C634" t="str">
            <v/>
          </cell>
        </row>
        <row r="635">
          <cell r="A635" t="str">
            <v>X413</v>
          </cell>
          <cell r="B635">
            <v>1112</v>
          </cell>
          <cell r="C635" t="str">
            <v/>
          </cell>
        </row>
        <row r="636">
          <cell r="A636" t="str">
            <v>X414</v>
          </cell>
          <cell r="B636">
            <v>1113</v>
          </cell>
          <cell r="C636" t="str">
            <v/>
          </cell>
        </row>
        <row r="637">
          <cell r="A637" t="str">
            <v>X415</v>
          </cell>
          <cell r="B637">
            <v>1114</v>
          </cell>
          <cell r="C637" t="str">
            <v/>
          </cell>
        </row>
        <row r="638">
          <cell r="A638" t="str">
            <v>X416</v>
          </cell>
          <cell r="B638">
            <v>1115</v>
          </cell>
          <cell r="C638" t="str">
            <v/>
          </cell>
        </row>
        <row r="639">
          <cell r="A639" t="str">
            <v>X417</v>
          </cell>
          <cell r="B639">
            <v>1116</v>
          </cell>
          <cell r="C639" t="str">
            <v/>
          </cell>
        </row>
        <row r="640">
          <cell r="A640" t="str">
            <v>X418</v>
          </cell>
          <cell r="B640">
            <v>1117</v>
          </cell>
          <cell r="C640" t="str">
            <v/>
          </cell>
        </row>
        <row r="641">
          <cell r="A641" t="str">
            <v>X419</v>
          </cell>
          <cell r="B641">
            <v>1118</v>
          </cell>
          <cell r="C641" t="str">
            <v/>
          </cell>
        </row>
        <row r="642">
          <cell r="A642" t="str">
            <v>X420</v>
          </cell>
          <cell r="B642">
            <v>1119</v>
          </cell>
          <cell r="C642" t="str">
            <v/>
          </cell>
        </row>
        <row r="643">
          <cell r="A643" t="str">
            <v>X421</v>
          </cell>
          <cell r="B643">
            <v>1120</v>
          </cell>
          <cell r="C643" t="str">
            <v/>
          </cell>
        </row>
        <row r="644">
          <cell r="A644" t="str">
            <v>X422</v>
          </cell>
          <cell r="B644">
            <v>1121</v>
          </cell>
          <cell r="C644" t="str">
            <v/>
          </cell>
        </row>
        <row r="645">
          <cell r="A645" t="str">
            <v>X423</v>
          </cell>
          <cell r="B645">
            <v>1122</v>
          </cell>
          <cell r="C645" t="str">
            <v/>
          </cell>
        </row>
        <row r="646">
          <cell r="A646" t="str">
            <v>X424</v>
          </cell>
          <cell r="B646">
            <v>1123</v>
          </cell>
          <cell r="C646" t="str">
            <v/>
          </cell>
        </row>
        <row r="647">
          <cell r="A647" t="str">
            <v>X425</v>
          </cell>
          <cell r="B647">
            <v>1124</v>
          </cell>
          <cell r="C647" t="str">
            <v/>
          </cell>
        </row>
        <row r="648">
          <cell r="A648" t="str">
            <v>X426</v>
          </cell>
          <cell r="B648">
            <v>1125</v>
          </cell>
          <cell r="C648" t="str">
            <v/>
          </cell>
        </row>
        <row r="649">
          <cell r="A649" t="str">
            <v>X427</v>
          </cell>
          <cell r="B649">
            <v>1126</v>
          </cell>
          <cell r="C649" t="str">
            <v/>
          </cell>
        </row>
        <row r="650">
          <cell r="A650" t="str">
            <v>X428</v>
          </cell>
          <cell r="B650">
            <v>1127</v>
          </cell>
          <cell r="C650" t="str">
            <v/>
          </cell>
        </row>
        <row r="651">
          <cell r="A651" t="str">
            <v>X429</v>
          </cell>
          <cell r="B651">
            <v>1128</v>
          </cell>
          <cell r="C651" t="str">
            <v/>
          </cell>
        </row>
        <row r="652">
          <cell r="A652" t="str">
            <v>X430</v>
          </cell>
          <cell r="B652">
            <v>1129</v>
          </cell>
          <cell r="C652" t="str">
            <v/>
          </cell>
        </row>
        <row r="653">
          <cell r="A653" t="str">
            <v>X431</v>
          </cell>
          <cell r="B653">
            <v>1130</v>
          </cell>
          <cell r="C653" t="str">
            <v/>
          </cell>
        </row>
        <row r="654">
          <cell r="A654" t="str">
            <v>X432</v>
          </cell>
          <cell r="B654">
            <v>1131</v>
          </cell>
          <cell r="C654" t="str">
            <v/>
          </cell>
        </row>
        <row r="655">
          <cell r="A655" t="str">
            <v>X433</v>
          </cell>
          <cell r="B655">
            <v>1132</v>
          </cell>
          <cell r="C655" t="str">
            <v/>
          </cell>
        </row>
        <row r="656">
          <cell r="A656" t="str">
            <v>X434</v>
          </cell>
          <cell r="B656">
            <v>1133</v>
          </cell>
          <cell r="C656" t="str">
            <v/>
          </cell>
        </row>
        <row r="657">
          <cell r="A657" t="str">
            <v>X435</v>
          </cell>
          <cell r="B657">
            <v>1134</v>
          </cell>
          <cell r="C657" t="str">
            <v/>
          </cell>
        </row>
        <row r="658">
          <cell r="A658" t="str">
            <v>X436</v>
          </cell>
          <cell r="B658">
            <v>1135</v>
          </cell>
          <cell r="C658" t="str">
            <v/>
          </cell>
        </row>
        <row r="659">
          <cell r="A659" t="str">
            <v>X437</v>
          </cell>
          <cell r="B659">
            <v>1136</v>
          </cell>
          <cell r="C659" t="str">
            <v/>
          </cell>
        </row>
        <row r="660">
          <cell r="A660" t="str">
            <v>X438</v>
          </cell>
          <cell r="B660">
            <v>1137</v>
          </cell>
          <cell r="C660" t="str">
            <v/>
          </cell>
        </row>
        <row r="661">
          <cell r="A661" t="str">
            <v>X439</v>
          </cell>
          <cell r="B661">
            <v>1138</v>
          </cell>
          <cell r="C661" t="str">
            <v/>
          </cell>
        </row>
        <row r="662">
          <cell r="A662" t="str">
            <v>X440</v>
          </cell>
          <cell r="B662">
            <v>1139</v>
          </cell>
          <cell r="C662" t="str">
            <v/>
          </cell>
        </row>
        <row r="663">
          <cell r="A663" t="str">
            <v>X441</v>
          </cell>
          <cell r="B663">
            <v>1140</v>
          </cell>
          <cell r="C663" t="str">
            <v/>
          </cell>
        </row>
        <row r="664">
          <cell r="A664" t="str">
            <v>X442</v>
          </cell>
          <cell r="B664">
            <v>1141</v>
          </cell>
          <cell r="C664" t="str">
            <v/>
          </cell>
        </row>
        <row r="665">
          <cell r="A665" t="str">
            <v>X443</v>
          </cell>
          <cell r="B665">
            <v>1142</v>
          </cell>
          <cell r="C665" t="str">
            <v/>
          </cell>
        </row>
        <row r="666">
          <cell r="A666" t="str">
            <v>X444</v>
          </cell>
          <cell r="B666">
            <v>1143</v>
          </cell>
          <cell r="C666" t="str">
            <v/>
          </cell>
        </row>
        <row r="667">
          <cell r="A667" t="str">
            <v>X445</v>
          </cell>
          <cell r="B667">
            <v>1144</v>
          </cell>
          <cell r="C667" t="str">
            <v/>
          </cell>
        </row>
        <row r="668">
          <cell r="A668" t="str">
            <v>X446</v>
          </cell>
          <cell r="B668">
            <v>1145</v>
          </cell>
          <cell r="C668" t="str">
            <v/>
          </cell>
        </row>
        <row r="669">
          <cell r="A669" t="str">
            <v>X447</v>
          </cell>
          <cell r="B669">
            <v>1146</v>
          </cell>
          <cell r="C669" t="str">
            <v/>
          </cell>
        </row>
        <row r="670">
          <cell r="A670" t="str">
            <v>X448</v>
          </cell>
          <cell r="B670">
            <v>1147</v>
          </cell>
          <cell r="C670" t="str">
            <v/>
          </cell>
        </row>
        <row r="671">
          <cell r="A671" t="str">
            <v>X449</v>
          </cell>
          <cell r="B671">
            <v>1148</v>
          </cell>
          <cell r="C671" t="str">
            <v/>
          </cell>
        </row>
        <row r="672">
          <cell r="A672" t="str">
            <v>X450</v>
          </cell>
          <cell r="B672">
            <v>1149</v>
          </cell>
          <cell r="C672" t="str">
            <v/>
          </cell>
        </row>
        <row r="673">
          <cell r="A673" t="str">
            <v>X451</v>
          </cell>
          <cell r="B673">
            <v>1150</v>
          </cell>
          <cell r="C673" t="str">
            <v/>
          </cell>
        </row>
        <row r="674">
          <cell r="A674" t="str">
            <v>X452</v>
          </cell>
          <cell r="B674">
            <v>1151</v>
          </cell>
          <cell r="C674" t="str">
            <v/>
          </cell>
        </row>
        <row r="675">
          <cell r="A675" t="str">
            <v>X453</v>
          </cell>
          <cell r="B675">
            <v>1152</v>
          </cell>
          <cell r="C675" t="str">
            <v/>
          </cell>
        </row>
        <row r="676">
          <cell r="A676" t="str">
            <v>X454</v>
          </cell>
          <cell r="B676">
            <v>1153</v>
          </cell>
          <cell r="C676" t="str">
            <v/>
          </cell>
        </row>
        <row r="677">
          <cell r="A677" t="str">
            <v>X455</v>
          </cell>
          <cell r="B677">
            <v>1154</v>
          </cell>
          <cell r="C677" t="str">
            <v/>
          </cell>
        </row>
        <row r="678">
          <cell r="A678" t="str">
            <v>X456</v>
          </cell>
          <cell r="B678">
            <v>1155</v>
          </cell>
          <cell r="C678" t="str">
            <v/>
          </cell>
        </row>
        <row r="679">
          <cell r="A679" t="str">
            <v>X457</v>
          </cell>
          <cell r="B679">
            <v>1156</v>
          </cell>
          <cell r="C679" t="str">
            <v/>
          </cell>
        </row>
        <row r="680">
          <cell r="A680" t="str">
            <v>X458</v>
          </cell>
          <cell r="B680">
            <v>1157</v>
          </cell>
          <cell r="C680" t="str">
            <v/>
          </cell>
        </row>
        <row r="681">
          <cell r="A681" t="str">
            <v>X459</v>
          </cell>
          <cell r="B681">
            <v>1158</v>
          </cell>
          <cell r="C681" t="str">
            <v/>
          </cell>
        </row>
        <row r="682">
          <cell r="A682" t="str">
            <v>X460</v>
          </cell>
          <cell r="B682">
            <v>1159</v>
          </cell>
          <cell r="C682" t="str">
            <v/>
          </cell>
        </row>
        <row r="683">
          <cell r="A683" t="str">
            <v>X461</v>
          </cell>
          <cell r="B683">
            <v>1160</v>
          </cell>
          <cell r="C683" t="str">
            <v/>
          </cell>
        </row>
        <row r="684">
          <cell r="A684" t="str">
            <v>X462</v>
          </cell>
          <cell r="B684">
            <v>1161</v>
          </cell>
          <cell r="C684" t="str">
            <v/>
          </cell>
        </row>
        <row r="685">
          <cell r="A685" t="str">
            <v>X463</v>
          </cell>
          <cell r="B685">
            <v>1162</v>
          </cell>
          <cell r="C685" t="str">
            <v/>
          </cell>
        </row>
        <row r="686">
          <cell r="A686" t="str">
            <v>X464</v>
          </cell>
          <cell r="B686">
            <v>1163</v>
          </cell>
          <cell r="C686" t="str">
            <v/>
          </cell>
        </row>
        <row r="687">
          <cell r="A687" t="str">
            <v>X465</v>
          </cell>
          <cell r="B687">
            <v>1164</v>
          </cell>
          <cell r="C687" t="str">
            <v/>
          </cell>
        </row>
        <row r="688">
          <cell r="A688" t="str">
            <v>X466</v>
          </cell>
          <cell r="B688">
            <v>1165</v>
          </cell>
          <cell r="C688" t="str">
            <v/>
          </cell>
        </row>
        <row r="689">
          <cell r="A689" t="str">
            <v>X467</v>
          </cell>
          <cell r="B689">
            <v>1166</v>
          </cell>
          <cell r="C689" t="str">
            <v/>
          </cell>
        </row>
        <row r="690">
          <cell r="A690" t="str">
            <v>X468</v>
          </cell>
          <cell r="B690">
            <v>1167</v>
          </cell>
          <cell r="C690" t="str">
            <v/>
          </cell>
        </row>
        <row r="691">
          <cell r="A691" t="str">
            <v>X469</v>
          </cell>
          <cell r="B691">
            <v>1168</v>
          </cell>
          <cell r="C691" t="str">
            <v/>
          </cell>
        </row>
        <row r="692">
          <cell r="A692" t="str">
            <v>X470</v>
          </cell>
          <cell r="B692">
            <v>1169</v>
          </cell>
          <cell r="C692" t="str">
            <v/>
          </cell>
        </row>
        <row r="693">
          <cell r="A693" t="str">
            <v>X471</v>
          </cell>
          <cell r="B693">
            <v>1170</v>
          </cell>
          <cell r="C693" t="str">
            <v/>
          </cell>
        </row>
        <row r="694">
          <cell r="A694" t="str">
            <v>X472</v>
          </cell>
          <cell r="B694">
            <v>1171</v>
          </cell>
          <cell r="C694" t="str">
            <v/>
          </cell>
        </row>
        <row r="695">
          <cell r="A695" t="str">
            <v>X473</v>
          </cell>
          <cell r="B695">
            <v>1172</v>
          </cell>
          <cell r="C695" t="str">
            <v/>
          </cell>
        </row>
        <row r="696">
          <cell r="A696" t="str">
            <v>X474</v>
          </cell>
          <cell r="B696">
            <v>1173</v>
          </cell>
          <cell r="C696" t="str">
            <v/>
          </cell>
        </row>
        <row r="697">
          <cell r="A697" t="str">
            <v>X475</v>
          </cell>
          <cell r="B697">
            <v>1174</v>
          </cell>
          <cell r="C697" t="str">
            <v/>
          </cell>
        </row>
        <row r="698">
          <cell r="A698" t="str">
            <v>X476</v>
          </cell>
          <cell r="B698">
            <v>1175</v>
          </cell>
          <cell r="C698" t="str">
            <v/>
          </cell>
        </row>
        <row r="699">
          <cell r="A699" t="str">
            <v>X477</v>
          </cell>
          <cell r="B699">
            <v>1176</v>
          </cell>
          <cell r="C699" t="str">
            <v/>
          </cell>
        </row>
        <row r="700">
          <cell r="A700" t="str">
            <v>X478</v>
          </cell>
          <cell r="B700">
            <v>1177</v>
          </cell>
          <cell r="C700" t="str">
            <v/>
          </cell>
        </row>
        <row r="701">
          <cell r="A701" t="str">
            <v>X479</v>
          </cell>
          <cell r="B701">
            <v>1178</v>
          </cell>
          <cell r="C701" t="str">
            <v/>
          </cell>
        </row>
        <row r="702">
          <cell r="A702" t="str">
            <v>X480</v>
          </cell>
          <cell r="B702">
            <v>1179</v>
          </cell>
          <cell r="C702" t="str">
            <v/>
          </cell>
        </row>
        <row r="703">
          <cell r="A703" t="str">
            <v>X481</v>
          </cell>
          <cell r="B703">
            <v>1180</v>
          </cell>
          <cell r="C703" t="str">
            <v/>
          </cell>
        </row>
        <row r="704">
          <cell r="A704" t="str">
            <v>X482</v>
          </cell>
          <cell r="B704">
            <v>1181</v>
          </cell>
          <cell r="C704" t="str">
            <v/>
          </cell>
        </row>
        <row r="705">
          <cell r="A705" t="str">
            <v>X483</v>
          </cell>
          <cell r="B705">
            <v>1182</v>
          </cell>
          <cell r="C705" t="str">
            <v/>
          </cell>
        </row>
        <row r="706">
          <cell r="A706" t="str">
            <v>X484</v>
          </cell>
          <cell r="B706">
            <v>1183</v>
          </cell>
          <cell r="C706" t="str">
            <v/>
          </cell>
        </row>
        <row r="707">
          <cell r="A707" t="str">
            <v>X485</v>
          </cell>
          <cell r="B707">
            <v>1184</v>
          </cell>
          <cell r="C707" t="str">
            <v/>
          </cell>
        </row>
        <row r="708">
          <cell r="A708" t="str">
            <v>X486</v>
          </cell>
          <cell r="B708">
            <v>1185</v>
          </cell>
          <cell r="C708" t="str">
            <v/>
          </cell>
        </row>
        <row r="709">
          <cell r="A709" t="str">
            <v>X487</v>
          </cell>
          <cell r="B709">
            <v>1186</v>
          </cell>
          <cell r="C709" t="str">
            <v/>
          </cell>
        </row>
        <row r="710">
          <cell r="A710" t="str">
            <v>X488</v>
          </cell>
          <cell r="B710">
            <v>1187</v>
          </cell>
          <cell r="C710" t="str">
            <v/>
          </cell>
        </row>
        <row r="711">
          <cell r="A711" t="str">
            <v>X489</v>
          </cell>
          <cell r="B711">
            <v>1188</v>
          </cell>
          <cell r="C711" t="str">
            <v/>
          </cell>
        </row>
        <row r="712">
          <cell r="A712" t="str">
            <v>X490</v>
          </cell>
          <cell r="B712">
            <v>1189</v>
          </cell>
          <cell r="C712" t="str">
            <v/>
          </cell>
        </row>
        <row r="713">
          <cell r="A713" t="str">
            <v>X491</v>
          </cell>
          <cell r="B713">
            <v>1190</v>
          </cell>
          <cell r="C713" t="str">
            <v/>
          </cell>
        </row>
        <row r="714">
          <cell r="A714" t="str">
            <v>X492</v>
          </cell>
          <cell r="B714">
            <v>1191</v>
          </cell>
          <cell r="C714" t="str">
            <v/>
          </cell>
        </row>
        <row r="715">
          <cell r="A715" t="str">
            <v>X493</v>
          </cell>
          <cell r="B715">
            <v>1192</v>
          </cell>
          <cell r="C715" t="str">
            <v/>
          </cell>
        </row>
        <row r="716">
          <cell r="A716" t="str">
            <v>X494</v>
          </cell>
          <cell r="B716">
            <v>1193</v>
          </cell>
          <cell r="C716" t="str">
            <v/>
          </cell>
        </row>
        <row r="717">
          <cell r="A717" t="str">
            <v>X495</v>
          </cell>
          <cell r="B717">
            <v>1194</v>
          </cell>
          <cell r="C717" t="str">
            <v/>
          </cell>
        </row>
        <row r="718">
          <cell r="A718" t="str">
            <v>X496</v>
          </cell>
          <cell r="B718">
            <v>1195</v>
          </cell>
          <cell r="C718" t="str">
            <v/>
          </cell>
        </row>
        <row r="719">
          <cell r="A719" t="str">
            <v>X497</v>
          </cell>
          <cell r="B719">
            <v>1196</v>
          </cell>
          <cell r="C719" t="str">
            <v/>
          </cell>
        </row>
        <row r="720">
          <cell r="A720" t="str">
            <v>X498</v>
          </cell>
          <cell r="B720">
            <v>1197</v>
          </cell>
          <cell r="C720" t="str">
            <v/>
          </cell>
        </row>
        <row r="721">
          <cell r="A721" t="str">
            <v>X499</v>
          </cell>
          <cell r="B721">
            <v>1198</v>
          </cell>
          <cell r="C721" t="str">
            <v/>
          </cell>
        </row>
        <row r="722">
          <cell r="A722" t="str">
            <v>X500</v>
          </cell>
          <cell r="B722">
            <v>1199</v>
          </cell>
          <cell r="C722" t="str">
            <v/>
          </cell>
        </row>
      </sheetData>
      <sheetData sheetId="21">
        <row r="2">
          <cell r="A2" t="str">
            <v>X000</v>
          </cell>
          <cell r="B2">
            <v>0</v>
          </cell>
          <cell r="C2" t="str">
            <v>Leereintrag</v>
          </cell>
        </row>
        <row r="3">
          <cell r="A3" t="str">
            <v>X001</v>
          </cell>
          <cell r="B3">
            <v>0</v>
          </cell>
          <cell r="C3" t="str">
            <v>Leereintrag</v>
          </cell>
        </row>
        <row r="4">
          <cell r="A4" t="str">
            <v>X002</v>
          </cell>
          <cell r="B4">
            <v>512</v>
          </cell>
          <cell r="C4" t="str">
            <v>Baric Matea</v>
          </cell>
        </row>
        <row r="5">
          <cell r="A5" t="str">
            <v>X003</v>
          </cell>
          <cell r="B5">
            <v>0</v>
          </cell>
          <cell r="C5" t="str">
            <v>Leereintrag</v>
          </cell>
        </row>
        <row r="6">
          <cell r="A6" t="str">
            <v>X004</v>
          </cell>
          <cell r="B6">
            <v>0</v>
          </cell>
          <cell r="C6" t="str">
            <v>Leereintrag</v>
          </cell>
        </row>
        <row r="7">
          <cell r="A7" t="str">
            <v>X005</v>
          </cell>
          <cell r="B7">
            <v>510</v>
          </cell>
          <cell r="C7" t="str">
            <v>Grinninger Jaqueline</v>
          </cell>
        </row>
        <row r="8">
          <cell r="A8" t="str">
            <v>X006</v>
          </cell>
          <cell r="B8">
            <v>0</v>
          </cell>
          <cell r="C8" t="str">
            <v>Leereintrag</v>
          </cell>
        </row>
        <row r="9">
          <cell r="A9" t="str">
            <v>X007</v>
          </cell>
          <cell r="B9">
            <v>0</v>
          </cell>
          <cell r="C9" t="str">
            <v>Leereintrag</v>
          </cell>
        </row>
        <row r="10">
          <cell r="A10" t="str">
            <v>X008</v>
          </cell>
          <cell r="B10">
            <v>511</v>
          </cell>
          <cell r="C10" t="str">
            <v>Jaidhauser Jasmin-Sophie</v>
          </cell>
        </row>
        <row r="11">
          <cell r="A11" t="str">
            <v>X009</v>
          </cell>
          <cell r="B11">
            <v>0</v>
          </cell>
          <cell r="C11" t="str">
            <v>Leereintrag</v>
          </cell>
        </row>
        <row r="12">
          <cell r="A12" t="str">
            <v>X010</v>
          </cell>
          <cell r="B12">
            <v>0</v>
          </cell>
          <cell r="C12" t="str">
            <v>Leereintrag</v>
          </cell>
        </row>
        <row r="13">
          <cell r="A13" t="str">
            <v>X011</v>
          </cell>
          <cell r="B13">
            <v>0</v>
          </cell>
          <cell r="C13" t="str">
            <v>Leereintrag</v>
          </cell>
        </row>
        <row r="14">
          <cell r="A14" t="str">
            <v>X012</v>
          </cell>
          <cell r="B14">
            <v>0</v>
          </cell>
          <cell r="C14" t="str">
            <v>Leereintrag</v>
          </cell>
        </row>
        <row r="15">
          <cell r="A15" t="str">
            <v>X013</v>
          </cell>
          <cell r="B15">
            <v>509</v>
          </cell>
          <cell r="C15" t="str">
            <v>Schenk Nicole</v>
          </cell>
        </row>
        <row r="16">
          <cell r="A16" t="str">
            <v>X014</v>
          </cell>
          <cell r="B16">
            <v>0</v>
          </cell>
          <cell r="C16" t="str">
            <v>Leereintrag</v>
          </cell>
        </row>
        <row r="17">
          <cell r="A17" t="str">
            <v>X015</v>
          </cell>
          <cell r="B17">
            <v>0</v>
          </cell>
          <cell r="C17" t="str">
            <v>Leereintrag</v>
          </cell>
        </row>
        <row r="18">
          <cell r="A18" t="str">
            <v>X016</v>
          </cell>
          <cell r="B18">
            <v>468</v>
          </cell>
          <cell r="C18" t="str">
            <v>Sitter Simon</v>
          </cell>
        </row>
        <row r="19">
          <cell r="A19" t="str">
            <v>X017</v>
          </cell>
          <cell r="B19">
            <v>0</v>
          </cell>
          <cell r="C19" t="str">
            <v>Leereintrag</v>
          </cell>
        </row>
        <row r="20">
          <cell r="A20" t="str">
            <v>X018</v>
          </cell>
          <cell r="B20">
            <v>0</v>
          </cell>
          <cell r="C20" t="str">
            <v>Leereintrag</v>
          </cell>
        </row>
        <row r="21">
          <cell r="A21" t="str">
            <v>X019</v>
          </cell>
          <cell r="B21">
            <v>0</v>
          </cell>
          <cell r="C21" t="str">
            <v>Leereintrag</v>
          </cell>
        </row>
        <row r="22">
          <cell r="A22" t="str">
            <v>X020</v>
          </cell>
          <cell r="B22">
            <v>0</v>
          </cell>
          <cell r="C22" t="str">
            <v>Leereintrag</v>
          </cell>
        </row>
        <row r="23">
          <cell r="A23" t="str">
            <v>X021</v>
          </cell>
          <cell r="B23">
            <v>0</v>
          </cell>
          <cell r="C23" t="str">
            <v>Leereintrag</v>
          </cell>
        </row>
        <row r="24">
          <cell r="A24" t="str">
            <v>X022</v>
          </cell>
          <cell r="B24">
            <v>513</v>
          </cell>
          <cell r="C24" t="str">
            <v>Enke Christoph</v>
          </cell>
        </row>
        <row r="25">
          <cell r="A25" t="str">
            <v>X023</v>
          </cell>
          <cell r="B25">
            <v>514</v>
          </cell>
          <cell r="C25" t="str">
            <v>Schißler Matthias</v>
          </cell>
        </row>
        <row r="26">
          <cell r="A26" t="str">
            <v>X024</v>
          </cell>
          <cell r="B26">
            <v>515</v>
          </cell>
          <cell r="C26" t="str">
            <v>Eitler Günther</v>
          </cell>
        </row>
        <row r="27">
          <cell r="A27" t="str">
            <v>X025</v>
          </cell>
          <cell r="B27">
            <v>562</v>
          </cell>
          <cell r="C27" t="str">
            <v>Korovka Oleksandr</v>
          </cell>
        </row>
        <row r="28">
          <cell r="A28" t="str">
            <v>X026</v>
          </cell>
          <cell r="B28">
            <v>563</v>
          </cell>
          <cell r="C28" t="str">
            <v>Baranyai Janos</v>
          </cell>
        </row>
        <row r="29">
          <cell r="A29" t="str">
            <v>X027</v>
          </cell>
          <cell r="B29">
            <v>564</v>
          </cell>
          <cell r="C29" t="str">
            <v>Boshidar Boshilov</v>
          </cell>
        </row>
        <row r="30">
          <cell r="A30" t="str">
            <v>X028</v>
          </cell>
          <cell r="B30">
            <v>0</v>
          </cell>
          <cell r="C30" t="str">
            <v>Leereintrag</v>
          </cell>
        </row>
        <row r="31">
          <cell r="A31" t="str">
            <v>X029</v>
          </cell>
          <cell r="B31">
            <v>0</v>
          </cell>
          <cell r="C31" t="str">
            <v>Leereintrag</v>
          </cell>
        </row>
        <row r="32">
          <cell r="A32" t="str">
            <v>X030</v>
          </cell>
          <cell r="B32">
            <v>736</v>
          </cell>
          <cell r="C32" t="str">
            <v>Mayrhofer Kevin</v>
          </cell>
        </row>
        <row r="33">
          <cell r="A33" t="str">
            <v>X031</v>
          </cell>
          <cell r="B33">
            <v>737</v>
          </cell>
          <cell r="C33" t="str">
            <v>Redl Markus</v>
          </cell>
        </row>
        <row r="34">
          <cell r="A34" t="str">
            <v>X032</v>
          </cell>
          <cell r="B34">
            <v>0</v>
          </cell>
          <cell r="C34" t="str">
            <v>Leereintrag</v>
          </cell>
        </row>
        <row r="35">
          <cell r="A35" t="str">
            <v>X033</v>
          </cell>
          <cell r="B35">
            <v>0</v>
          </cell>
          <cell r="C35" t="str">
            <v>Leereintrag</v>
          </cell>
        </row>
        <row r="36">
          <cell r="A36" t="str">
            <v>X034</v>
          </cell>
          <cell r="B36">
            <v>0</v>
          </cell>
          <cell r="C36" t="str">
            <v>Leereintrag</v>
          </cell>
        </row>
        <row r="37">
          <cell r="A37" t="str">
            <v>X035</v>
          </cell>
          <cell r="B37">
            <v>0</v>
          </cell>
          <cell r="C37" t="str">
            <v>Leereintrag</v>
          </cell>
        </row>
        <row r="38">
          <cell r="A38" t="str">
            <v>X036</v>
          </cell>
          <cell r="B38">
            <v>0</v>
          </cell>
          <cell r="C38" t="str">
            <v>Leereintrag</v>
          </cell>
        </row>
        <row r="39">
          <cell r="A39" t="str">
            <v>X037</v>
          </cell>
          <cell r="B39">
            <v>0</v>
          </cell>
          <cell r="C39" t="str">
            <v>Leereintrag</v>
          </cell>
        </row>
        <row r="40">
          <cell r="A40" t="str">
            <v>X038</v>
          </cell>
          <cell r="B40">
            <v>0</v>
          </cell>
          <cell r="C40" t="str">
            <v>Leereintrag</v>
          </cell>
        </row>
        <row r="41">
          <cell r="A41" t="str">
            <v>X039</v>
          </cell>
          <cell r="B41">
            <v>0</v>
          </cell>
          <cell r="C41" t="str">
            <v>Leereintrag</v>
          </cell>
        </row>
        <row r="42">
          <cell r="A42" t="str">
            <v>X040</v>
          </cell>
          <cell r="B42">
            <v>0</v>
          </cell>
          <cell r="C42" t="str">
            <v>Leereintrag</v>
          </cell>
        </row>
        <row r="43">
          <cell r="A43" t="str">
            <v>X041</v>
          </cell>
          <cell r="B43">
            <v>0</v>
          </cell>
          <cell r="C43" t="str">
            <v>Leereintrag</v>
          </cell>
        </row>
        <row r="44">
          <cell r="A44" t="str">
            <v>X042</v>
          </cell>
          <cell r="B44">
            <v>0</v>
          </cell>
          <cell r="C44" t="str">
            <v>Leereintrag</v>
          </cell>
        </row>
        <row r="45">
          <cell r="A45" t="str">
            <v>X043</v>
          </cell>
          <cell r="B45">
            <v>0</v>
          </cell>
          <cell r="C45" t="str">
            <v>Leereintrag</v>
          </cell>
        </row>
        <row r="46">
          <cell r="A46" t="str">
            <v>X044</v>
          </cell>
          <cell r="B46">
            <v>0</v>
          </cell>
          <cell r="C46" t="str">
            <v>Leereintrag</v>
          </cell>
        </row>
        <row r="47">
          <cell r="A47" t="str">
            <v>X045</v>
          </cell>
          <cell r="B47">
            <v>0</v>
          </cell>
          <cell r="C47" t="str">
            <v>Leereintrag</v>
          </cell>
        </row>
        <row r="48">
          <cell r="A48" t="str">
            <v>X046</v>
          </cell>
          <cell r="B48">
            <v>0</v>
          </cell>
          <cell r="C48" t="str">
            <v>Leereintrag</v>
          </cell>
        </row>
        <row r="49">
          <cell r="A49" t="str">
            <v>X047</v>
          </cell>
          <cell r="B49">
            <v>0</v>
          </cell>
          <cell r="C49" t="str">
            <v>Leereintrag</v>
          </cell>
        </row>
        <row r="50">
          <cell r="A50" t="str">
            <v>X048</v>
          </cell>
          <cell r="B50">
            <v>0</v>
          </cell>
          <cell r="C50" t="str">
            <v>Leereintrag</v>
          </cell>
        </row>
        <row r="51">
          <cell r="A51" t="str">
            <v>X049</v>
          </cell>
          <cell r="B51">
            <v>0</v>
          </cell>
          <cell r="C51" t="str">
            <v>Leereintrag</v>
          </cell>
        </row>
        <row r="52">
          <cell r="A52" t="str">
            <v>X050</v>
          </cell>
          <cell r="B52">
            <v>0</v>
          </cell>
          <cell r="C52" t="str">
            <v>Leereintrag</v>
          </cell>
        </row>
        <row r="53">
          <cell r="A53" t="str">
            <v>X051</v>
          </cell>
          <cell r="B53">
            <v>0</v>
          </cell>
          <cell r="C53" t="str">
            <v>Leereintrag</v>
          </cell>
        </row>
        <row r="54">
          <cell r="A54" t="str">
            <v>X052</v>
          </cell>
          <cell r="B54">
            <v>0</v>
          </cell>
          <cell r="C54" t="str">
            <v>Leereintrag</v>
          </cell>
        </row>
        <row r="55">
          <cell r="A55" t="str">
            <v>X053</v>
          </cell>
          <cell r="B55">
            <v>0</v>
          </cell>
          <cell r="C55" t="str">
            <v>Leereintrag</v>
          </cell>
        </row>
        <row r="56">
          <cell r="A56" t="str">
            <v>X054</v>
          </cell>
          <cell r="B56">
            <v>0</v>
          </cell>
          <cell r="C56" t="str">
            <v>Leereintrag</v>
          </cell>
        </row>
        <row r="57">
          <cell r="A57" t="str">
            <v>X055</v>
          </cell>
          <cell r="B57">
            <v>0</v>
          </cell>
          <cell r="C57" t="str">
            <v>Leereintrag</v>
          </cell>
        </row>
        <row r="58">
          <cell r="A58" t="str">
            <v>X056</v>
          </cell>
          <cell r="B58">
            <v>0</v>
          </cell>
          <cell r="C58" t="str">
            <v>Leereintrag</v>
          </cell>
        </row>
        <row r="59">
          <cell r="A59" t="str">
            <v>X057</v>
          </cell>
          <cell r="B59">
            <v>0</v>
          </cell>
          <cell r="C59" t="str">
            <v>Leereintrag</v>
          </cell>
        </row>
        <row r="60">
          <cell r="A60" t="str">
            <v>X058</v>
          </cell>
          <cell r="B60">
            <v>0</v>
          </cell>
          <cell r="C60" t="str">
            <v>Leereintrag</v>
          </cell>
        </row>
        <row r="61">
          <cell r="A61" t="str">
            <v>X059</v>
          </cell>
          <cell r="B61">
            <v>0</v>
          </cell>
          <cell r="C61" t="str">
            <v>Leereintrag</v>
          </cell>
        </row>
        <row r="62">
          <cell r="A62" t="str">
            <v>X060</v>
          </cell>
          <cell r="B62">
            <v>0</v>
          </cell>
          <cell r="C62" t="str">
            <v>Leereintrag</v>
          </cell>
        </row>
        <row r="63">
          <cell r="A63" t="str">
            <v>X061</v>
          </cell>
          <cell r="B63">
            <v>0</v>
          </cell>
          <cell r="C63" t="str">
            <v>Leereintrag</v>
          </cell>
        </row>
        <row r="64">
          <cell r="A64" t="str">
            <v>X062</v>
          </cell>
          <cell r="B64">
            <v>0</v>
          </cell>
          <cell r="C64" t="str">
            <v>Leereintrag</v>
          </cell>
        </row>
        <row r="65">
          <cell r="A65" t="str">
            <v>X063</v>
          </cell>
          <cell r="B65">
            <v>0</v>
          </cell>
          <cell r="C65" t="str">
            <v>Leereintrag</v>
          </cell>
        </row>
        <row r="66">
          <cell r="A66" t="str">
            <v>X064</v>
          </cell>
          <cell r="B66">
            <v>0</v>
          </cell>
          <cell r="C66" t="str">
            <v>Leereintrag</v>
          </cell>
        </row>
        <row r="67">
          <cell r="A67" t="str">
            <v>X065</v>
          </cell>
          <cell r="B67">
            <v>0</v>
          </cell>
          <cell r="C67" t="str">
            <v>Leereintrag</v>
          </cell>
        </row>
        <row r="68">
          <cell r="A68" t="str">
            <v>X066</v>
          </cell>
          <cell r="B68">
            <v>0</v>
          </cell>
          <cell r="C68" t="str">
            <v>Leereintrag</v>
          </cell>
        </row>
        <row r="69">
          <cell r="A69" t="str">
            <v>X067</v>
          </cell>
          <cell r="B69">
            <v>0</v>
          </cell>
          <cell r="C69" t="str">
            <v>Leereintrag</v>
          </cell>
        </row>
        <row r="70">
          <cell r="A70" t="str">
            <v>X068</v>
          </cell>
          <cell r="B70">
            <v>0</v>
          </cell>
          <cell r="C70" t="str">
            <v>Leereintrag</v>
          </cell>
        </row>
        <row r="71">
          <cell r="A71" t="str">
            <v>X069</v>
          </cell>
          <cell r="B71">
            <v>0</v>
          </cell>
          <cell r="C71" t="str">
            <v>Leereintrag</v>
          </cell>
        </row>
        <row r="72">
          <cell r="A72" t="str">
            <v>X070</v>
          </cell>
          <cell r="B72">
            <v>0</v>
          </cell>
          <cell r="C72" t="str">
            <v>Leereintrag</v>
          </cell>
        </row>
        <row r="73">
          <cell r="A73" t="str">
            <v>X071</v>
          </cell>
          <cell r="B73">
            <v>0</v>
          </cell>
          <cell r="C73" t="str">
            <v>Leereintrag</v>
          </cell>
        </row>
        <row r="74">
          <cell r="A74" t="str">
            <v>X072</v>
          </cell>
          <cell r="B74">
            <v>0</v>
          </cell>
          <cell r="C74" t="str">
            <v>Leereintrag</v>
          </cell>
        </row>
        <row r="75">
          <cell r="A75" t="str">
            <v>X073</v>
          </cell>
          <cell r="B75">
            <v>0</v>
          </cell>
          <cell r="C75" t="str">
            <v>Leereintrag</v>
          </cell>
        </row>
        <row r="76">
          <cell r="A76" t="str">
            <v>X074</v>
          </cell>
          <cell r="B76">
            <v>0</v>
          </cell>
          <cell r="C76" t="str">
            <v>Leereintrag</v>
          </cell>
        </row>
        <row r="77">
          <cell r="A77" t="str">
            <v>X075</v>
          </cell>
          <cell r="B77">
            <v>0</v>
          </cell>
          <cell r="C77" t="str">
            <v>Leereintrag</v>
          </cell>
        </row>
        <row r="78">
          <cell r="A78" t="str">
            <v>X076</v>
          </cell>
          <cell r="B78">
            <v>0</v>
          </cell>
          <cell r="C78" t="str">
            <v>Leereintrag</v>
          </cell>
        </row>
        <row r="79">
          <cell r="A79" t="str">
            <v>X077</v>
          </cell>
          <cell r="B79">
            <v>0</v>
          </cell>
          <cell r="C79" t="str">
            <v>Leereintrag</v>
          </cell>
        </row>
        <row r="80">
          <cell r="A80" t="str">
            <v>X078</v>
          </cell>
          <cell r="B80">
            <v>0</v>
          </cell>
          <cell r="C80" t="str">
            <v>Leereintrag</v>
          </cell>
        </row>
        <row r="81">
          <cell r="A81" t="str">
            <v>X079</v>
          </cell>
          <cell r="B81">
            <v>0</v>
          </cell>
          <cell r="C81" t="str">
            <v>Leereintrag</v>
          </cell>
        </row>
        <row r="82">
          <cell r="A82" t="str">
            <v>X080</v>
          </cell>
          <cell r="B82">
            <v>0</v>
          </cell>
          <cell r="C82" t="str">
            <v>Leereintrag</v>
          </cell>
        </row>
        <row r="83">
          <cell r="A83" t="str">
            <v>X081</v>
          </cell>
          <cell r="B83">
            <v>0</v>
          </cell>
          <cell r="C83" t="str">
            <v>Leereintrag</v>
          </cell>
        </row>
        <row r="84">
          <cell r="A84" t="str">
            <v>X082</v>
          </cell>
          <cell r="B84">
            <v>0</v>
          </cell>
          <cell r="C84" t="str">
            <v>Leereintrag</v>
          </cell>
        </row>
        <row r="85">
          <cell r="A85" t="str">
            <v>X083</v>
          </cell>
          <cell r="B85">
            <v>0</v>
          </cell>
          <cell r="C85" t="str">
            <v>Leereintrag</v>
          </cell>
        </row>
        <row r="86">
          <cell r="A86" t="str">
            <v>X084</v>
          </cell>
          <cell r="B86">
            <v>0</v>
          </cell>
          <cell r="C86" t="str">
            <v>Leereintrag</v>
          </cell>
        </row>
        <row r="87">
          <cell r="A87" t="str">
            <v>X085</v>
          </cell>
          <cell r="B87">
            <v>0</v>
          </cell>
          <cell r="C87" t="str">
            <v>Leereintrag</v>
          </cell>
        </row>
        <row r="88">
          <cell r="A88" t="str">
            <v>X086</v>
          </cell>
          <cell r="B88">
            <v>0</v>
          </cell>
          <cell r="C88" t="str">
            <v>Leereintrag</v>
          </cell>
        </row>
        <row r="89">
          <cell r="A89" t="str">
            <v>X087</v>
          </cell>
          <cell r="B89">
            <v>0</v>
          </cell>
          <cell r="C89" t="str">
            <v>Leereintrag</v>
          </cell>
        </row>
        <row r="90">
          <cell r="A90" t="str">
            <v>X088</v>
          </cell>
          <cell r="B90">
            <v>0</v>
          </cell>
          <cell r="C90" t="str">
            <v>Leereintrag</v>
          </cell>
        </row>
        <row r="91">
          <cell r="A91" t="str">
            <v>X089</v>
          </cell>
          <cell r="B91">
            <v>0</v>
          </cell>
          <cell r="C91" t="str">
            <v>Leereintrag</v>
          </cell>
        </row>
        <row r="92">
          <cell r="A92" t="str">
            <v>X090</v>
          </cell>
          <cell r="B92">
            <v>0</v>
          </cell>
          <cell r="C92" t="str">
            <v>Leereintrag</v>
          </cell>
        </row>
        <row r="93">
          <cell r="A93" t="str">
            <v>X091</v>
          </cell>
          <cell r="B93">
            <v>0</v>
          </cell>
          <cell r="C93" t="str">
            <v>Leereintrag</v>
          </cell>
        </row>
        <row r="94">
          <cell r="A94" t="str">
            <v>X092</v>
          </cell>
          <cell r="B94">
            <v>0</v>
          </cell>
          <cell r="C94" t="str">
            <v>Leereintrag</v>
          </cell>
        </row>
        <row r="95">
          <cell r="A95" t="str">
            <v>X093</v>
          </cell>
          <cell r="B95">
            <v>0</v>
          </cell>
          <cell r="C95" t="str">
            <v>Leereintrag</v>
          </cell>
        </row>
        <row r="96">
          <cell r="A96" t="str">
            <v>X094</v>
          </cell>
          <cell r="B96">
            <v>0</v>
          </cell>
          <cell r="C96" t="str">
            <v>Leereintrag</v>
          </cell>
        </row>
        <row r="97">
          <cell r="A97" t="str">
            <v>X095</v>
          </cell>
          <cell r="B97">
            <v>0</v>
          </cell>
          <cell r="C97" t="str">
            <v>Leereintrag</v>
          </cell>
        </row>
        <row r="98">
          <cell r="A98" t="str">
            <v>X096</v>
          </cell>
          <cell r="B98">
            <v>0</v>
          </cell>
          <cell r="C98" t="str">
            <v>Leereintrag</v>
          </cell>
        </row>
        <row r="99">
          <cell r="A99" t="str">
            <v>X097</v>
          </cell>
          <cell r="B99">
            <v>0</v>
          </cell>
          <cell r="C99" t="str">
            <v>Leereintrag</v>
          </cell>
        </row>
        <row r="100">
          <cell r="A100" t="str">
            <v>X098</v>
          </cell>
          <cell r="B100">
            <v>0</v>
          </cell>
          <cell r="C100" t="str">
            <v>Leereintrag</v>
          </cell>
        </row>
        <row r="101">
          <cell r="A101" t="str">
            <v>X099</v>
          </cell>
          <cell r="B101">
            <v>0</v>
          </cell>
          <cell r="C101" t="str">
            <v>Leereintrag</v>
          </cell>
        </row>
        <row r="102">
          <cell r="A102" t="str">
            <v>X100</v>
          </cell>
          <cell r="B102">
            <v>0</v>
          </cell>
          <cell r="C102" t="str">
            <v>Leereintrag</v>
          </cell>
        </row>
        <row r="103">
          <cell r="A103" t="str">
            <v>X101</v>
          </cell>
          <cell r="B103">
            <v>0</v>
          </cell>
          <cell r="C103" t="str">
            <v>Leereintrag</v>
          </cell>
        </row>
        <row r="104">
          <cell r="A104" t="str">
            <v>X102</v>
          </cell>
          <cell r="B104">
            <v>0</v>
          </cell>
          <cell r="C104" t="str">
            <v>Leereintrag</v>
          </cell>
        </row>
        <row r="105">
          <cell r="A105" t="str">
            <v>X103</v>
          </cell>
          <cell r="B105">
            <v>0</v>
          </cell>
          <cell r="C105" t="str">
            <v>Leereintrag</v>
          </cell>
        </row>
        <row r="106">
          <cell r="A106" t="str">
            <v>X104</v>
          </cell>
          <cell r="B106">
            <v>0</v>
          </cell>
          <cell r="C106" t="str">
            <v>Leereintrag</v>
          </cell>
        </row>
        <row r="107">
          <cell r="A107" t="str">
            <v>X105</v>
          </cell>
          <cell r="B107">
            <v>0</v>
          </cell>
          <cell r="C107" t="str">
            <v>Leereintrag</v>
          </cell>
        </row>
        <row r="108">
          <cell r="A108" t="str">
            <v>X106</v>
          </cell>
          <cell r="B108">
            <v>0</v>
          </cell>
          <cell r="C108" t="str">
            <v>Leereintrag</v>
          </cell>
        </row>
        <row r="109">
          <cell r="A109" t="str">
            <v>X107</v>
          </cell>
          <cell r="B109">
            <v>0</v>
          </cell>
          <cell r="C109" t="str">
            <v>Leereintrag</v>
          </cell>
        </row>
        <row r="110">
          <cell r="A110" t="str">
            <v>X108</v>
          </cell>
          <cell r="B110">
            <v>0</v>
          </cell>
          <cell r="C110" t="str">
            <v>Leereintrag</v>
          </cell>
        </row>
        <row r="111">
          <cell r="A111" t="str">
            <v>X109</v>
          </cell>
          <cell r="B111">
            <v>0</v>
          </cell>
          <cell r="C111" t="str">
            <v>Leereintrag</v>
          </cell>
        </row>
        <row r="112">
          <cell r="A112" t="str">
            <v>X110</v>
          </cell>
          <cell r="B112">
            <v>0</v>
          </cell>
          <cell r="C112" t="str">
            <v>Leereintrag</v>
          </cell>
        </row>
        <row r="113">
          <cell r="A113" t="str">
            <v>X111</v>
          </cell>
          <cell r="B113">
            <v>0</v>
          </cell>
          <cell r="C113" t="str">
            <v>Leereintrag</v>
          </cell>
        </row>
        <row r="114">
          <cell r="A114" t="str">
            <v>X112</v>
          </cell>
          <cell r="B114">
            <v>0</v>
          </cell>
          <cell r="C114" t="str">
            <v>Leereintrag</v>
          </cell>
        </row>
        <row r="115">
          <cell r="A115" t="str">
            <v>X113</v>
          </cell>
          <cell r="B115">
            <v>0</v>
          </cell>
          <cell r="C115" t="str">
            <v>Leereintrag</v>
          </cell>
        </row>
        <row r="116">
          <cell r="A116" t="str">
            <v>X114</v>
          </cell>
          <cell r="B116">
            <v>0</v>
          </cell>
          <cell r="C116" t="str">
            <v>Leereintrag</v>
          </cell>
        </row>
        <row r="117">
          <cell r="A117" t="str">
            <v>X115</v>
          </cell>
          <cell r="B117">
            <v>0</v>
          </cell>
          <cell r="C117" t="str">
            <v>Leereintrag</v>
          </cell>
        </row>
        <row r="118">
          <cell r="A118" t="str">
            <v>X116</v>
          </cell>
          <cell r="B118">
            <v>0</v>
          </cell>
          <cell r="C118" t="str">
            <v>Leereintrag</v>
          </cell>
        </row>
        <row r="119">
          <cell r="A119" t="str">
            <v>X117</v>
          </cell>
          <cell r="B119">
            <v>0</v>
          </cell>
          <cell r="C119" t="str">
            <v>Leereintrag</v>
          </cell>
        </row>
        <row r="120">
          <cell r="A120" t="str">
            <v>X118</v>
          </cell>
          <cell r="B120">
            <v>0</v>
          </cell>
          <cell r="C120" t="str">
            <v>Leereintrag</v>
          </cell>
        </row>
        <row r="121">
          <cell r="A121" t="str">
            <v>X119</v>
          </cell>
          <cell r="B121">
            <v>0</v>
          </cell>
          <cell r="C121" t="str">
            <v>Leereintrag</v>
          </cell>
        </row>
        <row r="122">
          <cell r="A122" t="str">
            <v>X120</v>
          </cell>
          <cell r="B122">
            <v>0</v>
          </cell>
          <cell r="C122" t="str">
            <v>Leereintrag</v>
          </cell>
        </row>
        <row r="123">
          <cell r="A123" t="str">
            <v>X121</v>
          </cell>
          <cell r="B123">
            <v>0</v>
          </cell>
          <cell r="C123" t="str">
            <v>Leereintrag</v>
          </cell>
        </row>
        <row r="124">
          <cell r="A124" t="str">
            <v>X122</v>
          </cell>
          <cell r="B124">
            <v>0</v>
          </cell>
          <cell r="C124" t="str">
            <v>Leereintrag</v>
          </cell>
        </row>
        <row r="125">
          <cell r="A125" t="str">
            <v>X123</v>
          </cell>
          <cell r="B125">
            <v>0</v>
          </cell>
          <cell r="C125" t="str">
            <v>Leereintrag</v>
          </cell>
        </row>
        <row r="126">
          <cell r="A126" t="str">
            <v>X124</v>
          </cell>
          <cell r="B126">
            <v>0</v>
          </cell>
          <cell r="C126" t="str">
            <v>Leereintrag</v>
          </cell>
        </row>
        <row r="127">
          <cell r="A127" t="str">
            <v>X125</v>
          </cell>
          <cell r="B127">
            <v>0</v>
          </cell>
          <cell r="C127" t="str">
            <v>Leereintrag</v>
          </cell>
        </row>
        <row r="128">
          <cell r="A128" t="str">
            <v>X126</v>
          </cell>
          <cell r="B128">
            <v>0</v>
          </cell>
          <cell r="C128" t="str">
            <v>Leereintrag</v>
          </cell>
        </row>
        <row r="129">
          <cell r="A129" t="str">
            <v>X127</v>
          </cell>
          <cell r="B129">
            <v>0</v>
          </cell>
          <cell r="C129" t="str">
            <v>Leereintrag</v>
          </cell>
        </row>
        <row r="130">
          <cell r="A130" t="str">
            <v>X128</v>
          </cell>
          <cell r="B130">
            <v>0</v>
          </cell>
          <cell r="C130" t="str">
            <v>Leereintrag</v>
          </cell>
        </row>
        <row r="131">
          <cell r="A131" t="str">
            <v>X129</v>
          </cell>
          <cell r="B131">
            <v>0</v>
          </cell>
          <cell r="C131" t="str">
            <v>Leereintrag</v>
          </cell>
        </row>
        <row r="132">
          <cell r="A132" t="str">
            <v>X130</v>
          </cell>
          <cell r="B132">
            <v>0</v>
          </cell>
          <cell r="C132" t="str">
            <v>Leereintrag</v>
          </cell>
        </row>
        <row r="133">
          <cell r="A133" t="str">
            <v>X131</v>
          </cell>
          <cell r="B133">
            <v>0</v>
          </cell>
          <cell r="C133" t="str">
            <v>Leereintrag</v>
          </cell>
        </row>
        <row r="134">
          <cell r="A134" t="str">
            <v>X132</v>
          </cell>
          <cell r="B134">
            <v>0</v>
          </cell>
          <cell r="C134" t="str">
            <v>Leereintrag</v>
          </cell>
        </row>
        <row r="135">
          <cell r="A135" t="str">
            <v>X133</v>
          </cell>
          <cell r="B135">
            <v>0</v>
          </cell>
          <cell r="C135" t="str">
            <v>Leereintrag</v>
          </cell>
        </row>
        <row r="136">
          <cell r="A136" t="str">
            <v>X134</v>
          </cell>
          <cell r="B136">
            <v>0</v>
          </cell>
          <cell r="C136" t="str">
            <v>Leereintrag</v>
          </cell>
        </row>
        <row r="137">
          <cell r="A137" t="str">
            <v>X135</v>
          </cell>
          <cell r="B137">
            <v>0</v>
          </cell>
          <cell r="C137" t="str">
            <v>Leereintrag</v>
          </cell>
        </row>
        <row r="138">
          <cell r="A138" t="str">
            <v>X136</v>
          </cell>
          <cell r="B138">
            <v>0</v>
          </cell>
          <cell r="C138" t="str">
            <v>Leereintrag</v>
          </cell>
        </row>
        <row r="139">
          <cell r="A139" t="str">
            <v>X137</v>
          </cell>
          <cell r="B139">
            <v>0</v>
          </cell>
          <cell r="C139" t="str">
            <v>Leereintrag</v>
          </cell>
        </row>
        <row r="140">
          <cell r="A140" t="str">
            <v>X138</v>
          </cell>
          <cell r="B140">
            <v>0</v>
          </cell>
          <cell r="C140" t="str">
            <v>Leereintrag</v>
          </cell>
        </row>
        <row r="141">
          <cell r="A141" t="str">
            <v>X139</v>
          </cell>
          <cell r="B141">
            <v>0</v>
          </cell>
          <cell r="C141" t="str">
            <v>Leereintrag</v>
          </cell>
        </row>
        <row r="142">
          <cell r="A142" t="str">
            <v>X140</v>
          </cell>
          <cell r="B142">
            <v>0</v>
          </cell>
          <cell r="C142" t="str">
            <v>Leereintrag</v>
          </cell>
        </row>
        <row r="143">
          <cell r="A143" t="str">
            <v>X141</v>
          </cell>
          <cell r="B143">
            <v>0</v>
          </cell>
          <cell r="C143" t="str">
            <v>Leereintrag</v>
          </cell>
        </row>
        <row r="144">
          <cell r="A144" t="str">
            <v>X142</v>
          </cell>
          <cell r="B144">
            <v>0</v>
          </cell>
          <cell r="C144" t="str">
            <v>Leereintrag</v>
          </cell>
        </row>
        <row r="145">
          <cell r="A145" t="str">
            <v>X143</v>
          </cell>
          <cell r="B145">
            <v>0</v>
          </cell>
          <cell r="C145" t="str">
            <v>Leereintrag</v>
          </cell>
        </row>
        <row r="146">
          <cell r="A146" t="str">
            <v>X144</v>
          </cell>
          <cell r="B146">
            <v>0</v>
          </cell>
          <cell r="C146" t="str">
            <v>Leereintrag</v>
          </cell>
        </row>
        <row r="147">
          <cell r="A147" t="str">
            <v>X145</v>
          </cell>
          <cell r="B147">
            <v>0</v>
          </cell>
          <cell r="C147" t="str">
            <v>Leereintrag</v>
          </cell>
        </row>
        <row r="148">
          <cell r="A148" t="str">
            <v>X146</v>
          </cell>
          <cell r="B148">
            <v>0</v>
          </cell>
          <cell r="C148" t="str">
            <v>Leereintrag</v>
          </cell>
        </row>
        <row r="149">
          <cell r="A149" t="str">
            <v>X147</v>
          </cell>
          <cell r="B149">
            <v>0</v>
          </cell>
          <cell r="C149" t="str">
            <v>Leereintrag</v>
          </cell>
        </row>
        <row r="150">
          <cell r="A150" t="str">
            <v>X148</v>
          </cell>
          <cell r="B150">
            <v>0</v>
          </cell>
          <cell r="C150" t="str">
            <v>Leereintrag</v>
          </cell>
        </row>
        <row r="151">
          <cell r="A151" t="str">
            <v>X149</v>
          </cell>
          <cell r="B151">
            <v>0</v>
          </cell>
          <cell r="C151" t="str">
            <v>Leereintrag</v>
          </cell>
        </row>
        <row r="152">
          <cell r="A152" t="str">
            <v>X150</v>
          </cell>
          <cell r="B152">
            <v>0</v>
          </cell>
          <cell r="C152" t="str">
            <v>Leereintrag</v>
          </cell>
        </row>
        <row r="153">
          <cell r="A153" t="str">
            <v>X151</v>
          </cell>
          <cell r="B153">
            <v>0</v>
          </cell>
          <cell r="C153" t="str">
            <v>Leereintrag</v>
          </cell>
        </row>
        <row r="154">
          <cell r="A154" t="str">
            <v>X152</v>
          </cell>
          <cell r="B154">
            <v>0</v>
          </cell>
          <cell r="C154" t="str">
            <v>Leereintrag</v>
          </cell>
        </row>
        <row r="155">
          <cell r="A155" t="str">
            <v>X153</v>
          </cell>
          <cell r="B155">
            <v>0</v>
          </cell>
          <cell r="C155" t="str">
            <v>Leereintrag</v>
          </cell>
        </row>
        <row r="156">
          <cell r="A156" t="str">
            <v>X154</v>
          </cell>
          <cell r="B156">
            <v>0</v>
          </cell>
          <cell r="C156" t="str">
            <v>Leereintrag</v>
          </cell>
        </row>
        <row r="157">
          <cell r="A157" t="str">
            <v>X155</v>
          </cell>
          <cell r="B157">
            <v>0</v>
          </cell>
          <cell r="C157" t="str">
            <v>Leereintrag</v>
          </cell>
        </row>
        <row r="158">
          <cell r="A158" t="str">
            <v>X156</v>
          </cell>
          <cell r="B158">
            <v>0</v>
          </cell>
          <cell r="C158" t="str">
            <v>Leereintrag</v>
          </cell>
        </row>
        <row r="159">
          <cell r="A159" t="str">
            <v>X157</v>
          </cell>
          <cell r="B159">
            <v>0</v>
          </cell>
          <cell r="C159" t="str">
            <v>Leereintrag</v>
          </cell>
        </row>
        <row r="160">
          <cell r="A160" t="str">
            <v>X158</v>
          </cell>
          <cell r="B160">
            <v>0</v>
          </cell>
          <cell r="C160" t="str">
            <v>Leereintrag</v>
          </cell>
        </row>
        <row r="161">
          <cell r="A161" t="str">
            <v>X159</v>
          </cell>
          <cell r="B161">
            <v>0</v>
          </cell>
          <cell r="C161" t="str">
            <v>Leereintrag</v>
          </cell>
        </row>
        <row r="162">
          <cell r="A162" t="str">
            <v>X160</v>
          </cell>
          <cell r="B162">
            <v>0</v>
          </cell>
          <cell r="C162" t="str">
            <v>Leereintrag</v>
          </cell>
        </row>
        <row r="163">
          <cell r="A163" t="str">
            <v>X161</v>
          </cell>
          <cell r="B163">
            <v>0</v>
          </cell>
          <cell r="C163" t="str">
            <v>Leereintrag</v>
          </cell>
        </row>
        <row r="164">
          <cell r="A164" t="str">
            <v>X162</v>
          </cell>
          <cell r="B164">
            <v>0</v>
          </cell>
          <cell r="C164" t="str">
            <v>Leereintrag</v>
          </cell>
        </row>
        <row r="165">
          <cell r="A165" t="str">
            <v>X163</v>
          </cell>
          <cell r="B165">
            <v>0</v>
          </cell>
          <cell r="C165" t="str">
            <v>Leereintrag</v>
          </cell>
        </row>
        <row r="166">
          <cell r="A166" t="str">
            <v>X164</v>
          </cell>
          <cell r="B166">
            <v>0</v>
          </cell>
          <cell r="C166" t="str">
            <v>Leereintrag</v>
          </cell>
        </row>
        <row r="167">
          <cell r="A167" t="str">
            <v>X165</v>
          </cell>
          <cell r="B167">
            <v>0</v>
          </cell>
          <cell r="C167" t="str">
            <v>Leereintrag</v>
          </cell>
        </row>
        <row r="168">
          <cell r="A168" t="str">
            <v>X166</v>
          </cell>
          <cell r="B168">
            <v>0</v>
          </cell>
          <cell r="C168" t="str">
            <v>Leereintrag</v>
          </cell>
        </row>
        <row r="169">
          <cell r="A169" t="str">
            <v>X167</v>
          </cell>
          <cell r="B169">
            <v>0</v>
          </cell>
          <cell r="C169" t="str">
            <v>Leereintrag</v>
          </cell>
        </row>
        <row r="170">
          <cell r="A170" t="str">
            <v>X168</v>
          </cell>
          <cell r="B170">
            <v>0</v>
          </cell>
          <cell r="C170" t="str">
            <v>Leereintrag</v>
          </cell>
        </row>
        <row r="171">
          <cell r="A171" t="str">
            <v>X169</v>
          </cell>
          <cell r="B171">
            <v>0</v>
          </cell>
          <cell r="C171" t="str">
            <v>Leereintrag</v>
          </cell>
        </row>
        <row r="172">
          <cell r="A172" t="str">
            <v>X170</v>
          </cell>
          <cell r="B172">
            <v>0</v>
          </cell>
          <cell r="C172" t="str">
            <v>Leereintrag</v>
          </cell>
        </row>
        <row r="173">
          <cell r="A173" t="str">
            <v>X171</v>
          </cell>
          <cell r="B173">
            <v>0</v>
          </cell>
          <cell r="C173" t="str">
            <v>Leereintrag</v>
          </cell>
        </row>
        <row r="174">
          <cell r="A174" t="str">
            <v>X172</v>
          </cell>
          <cell r="B174">
            <v>0</v>
          </cell>
          <cell r="C174" t="str">
            <v>Leereintrag</v>
          </cell>
        </row>
        <row r="175">
          <cell r="A175" t="str">
            <v>X173</v>
          </cell>
          <cell r="B175">
            <v>0</v>
          </cell>
          <cell r="C175" t="str">
            <v>Leereintrag</v>
          </cell>
        </row>
        <row r="176">
          <cell r="A176" t="str">
            <v>X174</v>
          </cell>
          <cell r="B176">
            <v>0</v>
          </cell>
          <cell r="C176" t="str">
            <v>Leereintrag</v>
          </cell>
        </row>
        <row r="177">
          <cell r="A177" t="str">
            <v>X175</v>
          </cell>
          <cell r="B177">
            <v>0</v>
          </cell>
          <cell r="C177" t="str">
            <v>Leereintrag</v>
          </cell>
        </row>
        <row r="178">
          <cell r="A178" t="str">
            <v>X176</v>
          </cell>
          <cell r="B178">
            <v>0</v>
          </cell>
          <cell r="C178" t="str">
            <v>Leereintrag</v>
          </cell>
        </row>
        <row r="179">
          <cell r="A179" t="str">
            <v>X177</v>
          </cell>
          <cell r="B179">
            <v>0</v>
          </cell>
          <cell r="C179" t="str">
            <v>Leereintrag</v>
          </cell>
        </row>
        <row r="180">
          <cell r="A180" t="str">
            <v>X178</v>
          </cell>
          <cell r="B180">
            <v>0</v>
          </cell>
          <cell r="C180" t="str">
            <v>Leereintrag</v>
          </cell>
        </row>
        <row r="181">
          <cell r="A181" t="str">
            <v>X179</v>
          </cell>
          <cell r="B181">
            <v>0</v>
          </cell>
          <cell r="C181" t="str">
            <v>Leereintrag</v>
          </cell>
        </row>
        <row r="182">
          <cell r="A182" t="str">
            <v>X180</v>
          </cell>
          <cell r="B182">
            <v>0</v>
          </cell>
          <cell r="C182" t="str">
            <v>Leereintrag</v>
          </cell>
        </row>
        <row r="183">
          <cell r="A183" t="str">
            <v>X181</v>
          </cell>
          <cell r="B183">
            <v>0</v>
          </cell>
          <cell r="C183" t="str">
            <v>Leereintrag</v>
          </cell>
        </row>
        <row r="184">
          <cell r="A184" t="str">
            <v>X182</v>
          </cell>
          <cell r="B184">
            <v>0</v>
          </cell>
          <cell r="C184" t="str">
            <v>Leereintrag</v>
          </cell>
        </row>
        <row r="185">
          <cell r="A185" t="str">
            <v>X183</v>
          </cell>
          <cell r="B185">
            <v>0</v>
          </cell>
          <cell r="C185" t="str">
            <v>Leereintrag</v>
          </cell>
        </row>
        <row r="186">
          <cell r="A186" t="str">
            <v>X184</v>
          </cell>
          <cell r="B186">
            <v>0</v>
          </cell>
          <cell r="C186" t="str">
            <v>Leereintrag</v>
          </cell>
        </row>
        <row r="187">
          <cell r="A187" t="str">
            <v>X185</v>
          </cell>
          <cell r="B187">
            <v>0</v>
          </cell>
          <cell r="C187" t="str">
            <v>Leereintrag</v>
          </cell>
        </row>
        <row r="188">
          <cell r="A188" t="str">
            <v>X186</v>
          </cell>
          <cell r="B188">
            <v>0</v>
          </cell>
          <cell r="C188" t="str">
            <v>Leereintrag</v>
          </cell>
        </row>
        <row r="189">
          <cell r="A189" t="str">
            <v>X187</v>
          </cell>
          <cell r="B189">
            <v>0</v>
          </cell>
          <cell r="C189" t="str">
            <v>Leereintrag</v>
          </cell>
        </row>
        <row r="190">
          <cell r="A190" t="str">
            <v>X188</v>
          </cell>
          <cell r="B190">
            <v>0</v>
          </cell>
          <cell r="C190" t="str">
            <v>Leereintrag</v>
          </cell>
        </row>
        <row r="191">
          <cell r="A191" t="str">
            <v>X189</v>
          </cell>
          <cell r="B191">
            <v>0</v>
          </cell>
          <cell r="C191" t="str">
            <v>Leereintrag</v>
          </cell>
        </row>
        <row r="192">
          <cell r="A192" t="str">
            <v>X190</v>
          </cell>
          <cell r="B192">
            <v>0</v>
          </cell>
          <cell r="C192" t="str">
            <v>Leereintrag</v>
          </cell>
        </row>
        <row r="193">
          <cell r="A193" t="str">
            <v>X191</v>
          </cell>
          <cell r="B193">
            <v>0</v>
          </cell>
          <cell r="C193" t="str">
            <v>Leereintrag</v>
          </cell>
        </row>
        <row r="194">
          <cell r="A194" t="str">
            <v>X192</v>
          </cell>
          <cell r="B194">
            <v>0</v>
          </cell>
          <cell r="C194" t="str">
            <v>Leereintrag</v>
          </cell>
        </row>
        <row r="195">
          <cell r="A195" t="str">
            <v>X193</v>
          </cell>
          <cell r="B195">
            <v>0</v>
          </cell>
          <cell r="C195" t="str">
            <v>Leereintrag</v>
          </cell>
        </row>
        <row r="196">
          <cell r="A196" t="str">
            <v>X194</v>
          </cell>
          <cell r="B196">
            <v>0</v>
          </cell>
          <cell r="C196" t="str">
            <v>Leereintrag</v>
          </cell>
        </row>
        <row r="197">
          <cell r="A197" t="str">
            <v>X195</v>
          </cell>
          <cell r="B197">
            <v>0</v>
          </cell>
          <cell r="C197" t="str">
            <v>Leereintrag</v>
          </cell>
        </row>
        <row r="198">
          <cell r="A198" t="str">
            <v>X196</v>
          </cell>
          <cell r="B198">
            <v>0</v>
          </cell>
          <cell r="C198" t="str">
            <v>Leereintrag</v>
          </cell>
        </row>
        <row r="199">
          <cell r="A199" t="str">
            <v>X197</v>
          </cell>
          <cell r="B199">
            <v>0</v>
          </cell>
          <cell r="C199" t="str">
            <v>Leereintrag</v>
          </cell>
        </row>
        <row r="200">
          <cell r="A200" t="str">
            <v>X198</v>
          </cell>
          <cell r="B200">
            <v>0</v>
          </cell>
          <cell r="C200" t="str">
            <v>Leereintrag</v>
          </cell>
        </row>
        <row r="201">
          <cell r="A201" t="str">
            <v>X199</v>
          </cell>
          <cell r="B201">
            <v>0</v>
          </cell>
          <cell r="C201" t="str">
            <v>Leereintrag</v>
          </cell>
        </row>
        <row r="202">
          <cell r="A202" t="str">
            <v>X200</v>
          </cell>
          <cell r="B202">
            <v>0</v>
          </cell>
          <cell r="C202" t="str">
            <v>Leereintrag</v>
          </cell>
        </row>
        <row r="203">
          <cell r="A203" t="str">
            <v>X201</v>
          </cell>
          <cell r="B203">
            <v>0</v>
          </cell>
          <cell r="C203" t="str">
            <v>Leereintrag</v>
          </cell>
        </row>
        <row r="204">
          <cell r="A204" t="str">
            <v>X202</v>
          </cell>
          <cell r="B204">
            <v>0</v>
          </cell>
          <cell r="C204" t="str">
            <v>Leereintrag</v>
          </cell>
        </row>
        <row r="205">
          <cell r="A205" t="str">
            <v>X203</v>
          </cell>
          <cell r="B205">
            <v>0</v>
          </cell>
          <cell r="C205" t="str">
            <v>Leereintrag</v>
          </cell>
        </row>
        <row r="206">
          <cell r="A206" t="str">
            <v>X204</v>
          </cell>
          <cell r="B206">
            <v>0</v>
          </cell>
          <cell r="C206" t="str">
            <v>Leereintrag</v>
          </cell>
        </row>
        <row r="207">
          <cell r="A207" t="str">
            <v>X205</v>
          </cell>
          <cell r="B207">
            <v>0</v>
          </cell>
          <cell r="C207" t="str">
            <v>Leereintrag</v>
          </cell>
        </row>
        <row r="208">
          <cell r="A208" t="str">
            <v>X206</v>
          </cell>
          <cell r="B208">
            <v>0</v>
          </cell>
          <cell r="C208" t="str">
            <v>Leereintrag</v>
          </cell>
        </row>
        <row r="209">
          <cell r="A209" t="str">
            <v>X207</v>
          </cell>
          <cell r="B209">
            <v>0</v>
          </cell>
          <cell r="C209" t="str">
            <v>Leereintrag</v>
          </cell>
        </row>
        <row r="210">
          <cell r="A210" t="str">
            <v>X208</v>
          </cell>
          <cell r="B210">
            <v>0</v>
          </cell>
          <cell r="C210" t="str">
            <v>Leereintrag</v>
          </cell>
        </row>
        <row r="211">
          <cell r="A211" t="str">
            <v>X209</v>
          </cell>
          <cell r="B211">
            <v>0</v>
          </cell>
          <cell r="C211" t="str">
            <v>Leereintrag</v>
          </cell>
        </row>
        <row r="212">
          <cell r="A212" t="str">
            <v>X210</v>
          </cell>
          <cell r="B212">
            <v>0</v>
          </cell>
          <cell r="C212" t="str">
            <v>Leereintrag</v>
          </cell>
        </row>
        <row r="213">
          <cell r="A213" t="str">
            <v>X211</v>
          </cell>
          <cell r="B213">
            <v>0</v>
          </cell>
          <cell r="C213" t="str">
            <v>Leereintrag</v>
          </cell>
        </row>
        <row r="214">
          <cell r="A214" t="str">
            <v>X212</v>
          </cell>
          <cell r="B214">
            <v>0</v>
          </cell>
          <cell r="C214" t="str">
            <v>Leereintrag</v>
          </cell>
        </row>
        <row r="215">
          <cell r="A215" t="str">
            <v>X213</v>
          </cell>
          <cell r="B215">
            <v>0</v>
          </cell>
          <cell r="C215" t="str">
            <v>Leereintrag</v>
          </cell>
        </row>
        <row r="216">
          <cell r="A216" t="str">
            <v>X214</v>
          </cell>
          <cell r="B216">
            <v>0</v>
          </cell>
          <cell r="C216" t="str">
            <v>Leereintrag</v>
          </cell>
        </row>
        <row r="217">
          <cell r="A217" t="str">
            <v>X215</v>
          </cell>
          <cell r="B217">
            <v>0</v>
          </cell>
          <cell r="C217" t="str">
            <v>Leereintrag</v>
          </cell>
        </row>
        <row r="218">
          <cell r="A218" t="str">
            <v>X216</v>
          </cell>
          <cell r="B218">
            <v>0</v>
          </cell>
          <cell r="C218" t="str">
            <v>Leereintrag</v>
          </cell>
        </row>
        <row r="219">
          <cell r="A219" t="str">
            <v>X217</v>
          </cell>
          <cell r="B219">
            <v>0</v>
          </cell>
          <cell r="C219" t="str">
            <v>Leereintrag</v>
          </cell>
        </row>
        <row r="220">
          <cell r="A220" t="str">
            <v>X218</v>
          </cell>
          <cell r="B220">
            <v>0</v>
          </cell>
          <cell r="C220" t="str">
            <v>Leereintrag</v>
          </cell>
        </row>
        <row r="221">
          <cell r="A221" t="str">
            <v>X219</v>
          </cell>
          <cell r="B221">
            <v>0</v>
          </cell>
          <cell r="C221" t="str">
            <v>Leereintrag</v>
          </cell>
        </row>
        <row r="222">
          <cell r="A222" t="str">
            <v>X220</v>
          </cell>
          <cell r="B222">
            <v>0</v>
          </cell>
          <cell r="C222" t="str">
            <v>Leereintrag</v>
          </cell>
        </row>
        <row r="223">
          <cell r="A223" t="str">
            <v>X221</v>
          </cell>
          <cell r="B223">
            <v>0</v>
          </cell>
          <cell r="C223" t="str">
            <v>Leereintrag</v>
          </cell>
        </row>
        <row r="224">
          <cell r="A224" t="str">
            <v>X222</v>
          </cell>
          <cell r="B224">
            <v>0</v>
          </cell>
          <cell r="C224" t="str">
            <v>Leereintrag</v>
          </cell>
        </row>
        <row r="225">
          <cell r="A225" t="str">
            <v>X223</v>
          </cell>
          <cell r="B225">
            <v>0</v>
          </cell>
          <cell r="C225" t="str">
            <v>Leereintrag</v>
          </cell>
        </row>
        <row r="226">
          <cell r="A226" t="str">
            <v>X224</v>
          </cell>
          <cell r="B226">
            <v>0</v>
          </cell>
          <cell r="C226" t="str">
            <v>Leereintrag</v>
          </cell>
        </row>
        <row r="227">
          <cell r="A227" t="str">
            <v>X225</v>
          </cell>
          <cell r="B227">
            <v>0</v>
          </cell>
          <cell r="C227" t="str">
            <v>Leereintrag</v>
          </cell>
        </row>
        <row r="228">
          <cell r="A228" t="str">
            <v>X226</v>
          </cell>
          <cell r="B228">
            <v>0</v>
          </cell>
          <cell r="C228" t="str">
            <v>Leereintrag</v>
          </cell>
        </row>
        <row r="229">
          <cell r="A229" t="str">
            <v>X227</v>
          </cell>
          <cell r="B229">
            <v>0</v>
          </cell>
          <cell r="C229" t="str">
            <v>Leereintrag</v>
          </cell>
        </row>
        <row r="230">
          <cell r="A230" t="str">
            <v>X228</v>
          </cell>
          <cell r="B230">
            <v>0</v>
          </cell>
          <cell r="C230" t="str">
            <v>Leereintrag</v>
          </cell>
        </row>
        <row r="231">
          <cell r="A231" t="str">
            <v>X229</v>
          </cell>
          <cell r="B231">
            <v>0</v>
          </cell>
          <cell r="C231" t="str">
            <v>Leereintrag</v>
          </cell>
        </row>
        <row r="232">
          <cell r="A232" t="str">
            <v>X230</v>
          </cell>
          <cell r="B232">
            <v>0</v>
          </cell>
          <cell r="C232" t="str">
            <v>Leereintrag</v>
          </cell>
        </row>
        <row r="233">
          <cell r="A233" t="str">
            <v>X231</v>
          </cell>
          <cell r="B233">
            <v>0</v>
          </cell>
          <cell r="C233" t="str">
            <v>Leereintrag</v>
          </cell>
        </row>
        <row r="234">
          <cell r="A234" t="str">
            <v>X232</v>
          </cell>
          <cell r="B234">
            <v>0</v>
          </cell>
          <cell r="C234" t="str">
            <v>Leereintrag</v>
          </cell>
        </row>
        <row r="235">
          <cell r="A235" t="str">
            <v>X233</v>
          </cell>
          <cell r="B235">
            <v>0</v>
          </cell>
          <cell r="C235" t="str">
            <v>Leereintrag</v>
          </cell>
        </row>
        <row r="236">
          <cell r="A236" t="str">
            <v>X234</v>
          </cell>
          <cell r="B236">
            <v>0</v>
          </cell>
          <cell r="C236" t="str">
            <v>Leereintrag</v>
          </cell>
        </row>
        <row r="237">
          <cell r="A237" t="str">
            <v>X235</v>
          </cell>
          <cell r="B237">
            <v>0</v>
          </cell>
          <cell r="C237" t="str">
            <v>Leereintrag</v>
          </cell>
        </row>
        <row r="238">
          <cell r="A238" t="str">
            <v>X236</v>
          </cell>
          <cell r="B238">
            <v>0</v>
          </cell>
          <cell r="C238" t="str">
            <v>Leereintrag</v>
          </cell>
        </row>
        <row r="239">
          <cell r="A239" t="str">
            <v>X237</v>
          </cell>
          <cell r="B239">
            <v>0</v>
          </cell>
          <cell r="C239" t="str">
            <v>Leereintrag</v>
          </cell>
        </row>
        <row r="240">
          <cell r="A240" t="str">
            <v>X238</v>
          </cell>
          <cell r="B240">
            <v>0</v>
          </cell>
          <cell r="C240" t="str">
            <v>Leereintrag</v>
          </cell>
        </row>
        <row r="241">
          <cell r="A241" t="str">
            <v>X239</v>
          </cell>
          <cell r="B241">
            <v>0</v>
          </cell>
          <cell r="C241" t="str">
            <v>Leereintrag</v>
          </cell>
        </row>
        <row r="242">
          <cell r="A242" t="str">
            <v>X240</v>
          </cell>
          <cell r="B242">
            <v>0</v>
          </cell>
          <cell r="C242" t="str">
            <v>Leereintrag</v>
          </cell>
        </row>
        <row r="243">
          <cell r="A243" t="str">
            <v>X241</v>
          </cell>
          <cell r="B243">
            <v>0</v>
          </cell>
          <cell r="C243" t="str">
            <v>Leereintrag</v>
          </cell>
        </row>
        <row r="244">
          <cell r="A244" t="str">
            <v>X242</v>
          </cell>
          <cell r="B244">
            <v>0</v>
          </cell>
          <cell r="C244" t="str">
            <v>Leereintrag</v>
          </cell>
        </row>
        <row r="245">
          <cell r="A245" t="str">
            <v>X243</v>
          </cell>
          <cell r="B245">
            <v>0</v>
          </cell>
          <cell r="C245" t="str">
            <v>Leereintrag</v>
          </cell>
        </row>
        <row r="246">
          <cell r="A246" t="str">
            <v>X244</v>
          </cell>
          <cell r="B246">
            <v>0</v>
          </cell>
          <cell r="C246" t="str">
            <v>Leereintrag</v>
          </cell>
        </row>
        <row r="247">
          <cell r="A247" t="str">
            <v>X245</v>
          </cell>
          <cell r="B247">
            <v>0</v>
          </cell>
          <cell r="C247" t="str">
            <v>Leereintrag</v>
          </cell>
        </row>
        <row r="248">
          <cell r="A248" t="str">
            <v>X246</v>
          </cell>
          <cell r="B248">
            <v>0</v>
          </cell>
          <cell r="C248" t="str">
            <v>Leereintrag</v>
          </cell>
        </row>
        <row r="249">
          <cell r="A249" t="str">
            <v>X247</v>
          </cell>
          <cell r="B249">
            <v>0</v>
          </cell>
          <cell r="C249" t="str">
            <v>Leereintrag</v>
          </cell>
        </row>
        <row r="250">
          <cell r="A250" t="str">
            <v>X248</v>
          </cell>
          <cell r="B250">
            <v>0</v>
          </cell>
          <cell r="C250" t="str">
            <v>Leereintrag</v>
          </cell>
        </row>
        <row r="251">
          <cell r="A251" t="str">
            <v>X249</v>
          </cell>
          <cell r="B251">
            <v>0</v>
          </cell>
          <cell r="C251" t="str">
            <v>Leereintrag</v>
          </cell>
        </row>
        <row r="252">
          <cell r="A252" t="str">
            <v>X250</v>
          </cell>
          <cell r="B252">
            <v>0</v>
          </cell>
          <cell r="C252" t="str">
            <v>Leereintrag</v>
          </cell>
        </row>
        <row r="253">
          <cell r="A253" t="str">
            <v>X251</v>
          </cell>
          <cell r="B253">
            <v>0</v>
          </cell>
          <cell r="C253" t="str">
            <v>Leereintrag</v>
          </cell>
        </row>
        <row r="254">
          <cell r="A254" t="str">
            <v>X252</v>
          </cell>
          <cell r="B254">
            <v>0</v>
          </cell>
          <cell r="C254" t="str">
            <v>Leereintrag</v>
          </cell>
        </row>
        <row r="255">
          <cell r="A255" t="str">
            <v>X253</v>
          </cell>
          <cell r="B255">
            <v>0</v>
          </cell>
          <cell r="C255" t="str">
            <v>Leereintrag</v>
          </cell>
        </row>
        <row r="256">
          <cell r="A256" t="str">
            <v>X254</v>
          </cell>
          <cell r="B256">
            <v>0</v>
          </cell>
          <cell r="C256" t="str">
            <v>Leereintrag</v>
          </cell>
        </row>
        <row r="257">
          <cell r="A257" t="str">
            <v>X255</v>
          </cell>
          <cell r="B257">
            <v>0</v>
          </cell>
          <cell r="C257" t="str">
            <v>Leereintrag</v>
          </cell>
        </row>
        <row r="258">
          <cell r="A258" t="str">
            <v>X256</v>
          </cell>
          <cell r="B258">
            <v>0</v>
          </cell>
          <cell r="C258" t="str">
            <v>Leereintrag</v>
          </cell>
        </row>
        <row r="259">
          <cell r="A259" t="str">
            <v>X257</v>
          </cell>
          <cell r="B259">
            <v>0</v>
          </cell>
          <cell r="C259" t="str">
            <v>Leereintrag</v>
          </cell>
        </row>
        <row r="260">
          <cell r="A260" t="str">
            <v>X258</v>
          </cell>
          <cell r="B260">
            <v>0</v>
          </cell>
          <cell r="C260" t="str">
            <v>Leereintrag</v>
          </cell>
        </row>
        <row r="261">
          <cell r="A261" t="str">
            <v>X259</v>
          </cell>
          <cell r="B261">
            <v>0</v>
          </cell>
          <cell r="C261" t="str">
            <v>Leereintrag</v>
          </cell>
        </row>
        <row r="262">
          <cell r="A262" t="str">
            <v>X260</v>
          </cell>
          <cell r="B262">
            <v>0</v>
          </cell>
          <cell r="C262" t="str">
            <v>Leereintrag</v>
          </cell>
        </row>
        <row r="263">
          <cell r="A263" t="str">
            <v>X261</v>
          </cell>
          <cell r="B263">
            <v>0</v>
          </cell>
          <cell r="C263" t="str">
            <v>Leereintrag</v>
          </cell>
        </row>
        <row r="264">
          <cell r="A264" t="str">
            <v>X262</v>
          </cell>
          <cell r="B264">
            <v>0</v>
          </cell>
          <cell r="C264" t="str">
            <v>Leereintrag</v>
          </cell>
        </row>
        <row r="265">
          <cell r="A265" t="str">
            <v>X263</v>
          </cell>
          <cell r="B265">
            <v>0</v>
          </cell>
          <cell r="C265" t="str">
            <v>Leereintrag</v>
          </cell>
        </row>
        <row r="266">
          <cell r="A266" t="str">
            <v>X264</v>
          </cell>
          <cell r="B266">
            <v>0</v>
          </cell>
          <cell r="C266" t="str">
            <v>Leereintrag</v>
          </cell>
        </row>
        <row r="267">
          <cell r="A267" t="str">
            <v>X265</v>
          </cell>
          <cell r="B267">
            <v>0</v>
          </cell>
          <cell r="C267" t="str">
            <v>Leereintrag</v>
          </cell>
        </row>
        <row r="268">
          <cell r="A268" t="str">
            <v>X266</v>
          </cell>
          <cell r="B268">
            <v>0</v>
          </cell>
          <cell r="C268" t="str">
            <v>Leereintrag</v>
          </cell>
        </row>
        <row r="269">
          <cell r="A269" t="str">
            <v>X267</v>
          </cell>
          <cell r="B269">
            <v>0</v>
          </cell>
          <cell r="C269" t="str">
            <v>Leereintrag</v>
          </cell>
        </row>
        <row r="270">
          <cell r="A270" t="str">
            <v>X268</v>
          </cell>
          <cell r="B270">
            <v>0</v>
          </cell>
          <cell r="C270" t="str">
            <v>Leereintrag</v>
          </cell>
        </row>
        <row r="271">
          <cell r="A271" t="str">
            <v>X269</v>
          </cell>
          <cell r="B271">
            <v>0</v>
          </cell>
          <cell r="C271" t="str">
            <v>Leereintrag</v>
          </cell>
        </row>
        <row r="272">
          <cell r="A272" t="str">
            <v>X270</v>
          </cell>
          <cell r="B272">
            <v>0</v>
          </cell>
          <cell r="C272" t="str">
            <v>Leereintrag</v>
          </cell>
        </row>
        <row r="273">
          <cell r="A273" t="str">
            <v>X271</v>
          </cell>
          <cell r="B273">
            <v>0</v>
          </cell>
          <cell r="C273" t="str">
            <v>Leereintrag</v>
          </cell>
        </row>
        <row r="274">
          <cell r="A274" t="str">
            <v>X272</v>
          </cell>
          <cell r="B274">
            <v>0</v>
          </cell>
          <cell r="C274" t="str">
            <v>Leereintrag</v>
          </cell>
        </row>
        <row r="275">
          <cell r="A275" t="str">
            <v>X273</v>
          </cell>
          <cell r="B275">
            <v>0</v>
          </cell>
          <cell r="C275" t="str">
            <v>Leereintrag</v>
          </cell>
        </row>
        <row r="276">
          <cell r="A276" t="str">
            <v>X274</v>
          </cell>
          <cell r="B276">
            <v>0</v>
          </cell>
          <cell r="C276" t="str">
            <v>Leereintrag</v>
          </cell>
        </row>
        <row r="277">
          <cell r="A277" t="str">
            <v>X275</v>
          </cell>
          <cell r="B277">
            <v>0</v>
          </cell>
          <cell r="C277" t="str">
            <v>Leereintrag</v>
          </cell>
        </row>
        <row r="278">
          <cell r="A278" t="str">
            <v>X276</v>
          </cell>
          <cell r="B278">
            <v>975</v>
          </cell>
          <cell r="C278" t="str">
            <v>LOVAKOVIC Emanuel</v>
          </cell>
        </row>
        <row r="279">
          <cell r="A279" t="str">
            <v>X277</v>
          </cell>
          <cell r="B279">
            <v>976</v>
          </cell>
          <cell r="C279" t="str">
            <v/>
          </cell>
        </row>
        <row r="280">
          <cell r="A280" t="str">
            <v>X278</v>
          </cell>
          <cell r="B280">
            <v>977</v>
          </cell>
          <cell r="C280" t="str">
            <v/>
          </cell>
        </row>
        <row r="281">
          <cell r="A281" t="str">
            <v>X279</v>
          </cell>
          <cell r="B281">
            <v>978</v>
          </cell>
          <cell r="C281" t="str">
            <v/>
          </cell>
        </row>
        <row r="282">
          <cell r="A282" t="str">
            <v>X280</v>
          </cell>
          <cell r="B282">
            <v>979</v>
          </cell>
          <cell r="C282" t="str">
            <v/>
          </cell>
        </row>
        <row r="283">
          <cell r="A283" t="str">
            <v>X281</v>
          </cell>
          <cell r="B283">
            <v>980</v>
          </cell>
          <cell r="C283" t="str">
            <v/>
          </cell>
        </row>
        <row r="284">
          <cell r="A284" t="str">
            <v>X282</v>
          </cell>
          <cell r="B284">
            <v>981</v>
          </cell>
          <cell r="C284" t="str">
            <v/>
          </cell>
        </row>
        <row r="285">
          <cell r="A285" t="str">
            <v>X283</v>
          </cell>
          <cell r="B285">
            <v>982</v>
          </cell>
          <cell r="C285" t="str">
            <v/>
          </cell>
        </row>
        <row r="286">
          <cell r="A286" t="str">
            <v>X284</v>
          </cell>
          <cell r="B286">
            <v>983</v>
          </cell>
          <cell r="C286" t="str">
            <v/>
          </cell>
        </row>
        <row r="287">
          <cell r="A287" t="str">
            <v>X285</v>
          </cell>
          <cell r="B287">
            <v>984</v>
          </cell>
          <cell r="C287" t="str">
            <v/>
          </cell>
        </row>
        <row r="288">
          <cell r="A288" t="str">
            <v>X286</v>
          </cell>
          <cell r="B288">
            <v>985</v>
          </cell>
          <cell r="C288" t="str">
            <v/>
          </cell>
        </row>
        <row r="289">
          <cell r="A289" t="str">
            <v>X287</v>
          </cell>
          <cell r="B289">
            <v>986</v>
          </cell>
          <cell r="C289" t="str">
            <v/>
          </cell>
        </row>
        <row r="290">
          <cell r="A290" t="str">
            <v>X288</v>
          </cell>
          <cell r="B290">
            <v>987</v>
          </cell>
          <cell r="C290" t="str">
            <v/>
          </cell>
        </row>
        <row r="291">
          <cell r="A291" t="str">
            <v>X289</v>
          </cell>
          <cell r="B291">
            <v>988</v>
          </cell>
          <cell r="C291" t="str">
            <v/>
          </cell>
        </row>
        <row r="292">
          <cell r="A292" t="str">
            <v>X290</v>
          </cell>
          <cell r="B292">
            <v>989</v>
          </cell>
          <cell r="C292" t="str">
            <v/>
          </cell>
        </row>
        <row r="293">
          <cell r="A293" t="str">
            <v>X291</v>
          </cell>
          <cell r="B293">
            <v>990</v>
          </cell>
          <cell r="C293" t="str">
            <v/>
          </cell>
        </row>
        <row r="294">
          <cell r="A294" t="str">
            <v>X292</v>
          </cell>
          <cell r="B294">
            <v>991</v>
          </cell>
          <cell r="C294" t="str">
            <v/>
          </cell>
        </row>
        <row r="295">
          <cell r="A295" t="str">
            <v>X293</v>
          </cell>
          <cell r="B295">
            <v>992</v>
          </cell>
          <cell r="C295" t="str">
            <v/>
          </cell>
        </row>
        <row r="296">
          <cell r="A296" t="str">
            <v>X294</v>
          </cell>
          <cell r="B296">
            <v>993</v>
          </cell>
          <cell r="C296" t="str">
            <v/>
          </cell>
        </row>
        <row r="297">
          <cell r="A297" t="str">
            <v>X295</v>
          </cell>
          <cell r="B297">
            <v>994</v>
          </cell>
          <cell r="C297" t="str">
            <v/>
          </cell>
        </row>
        <row r="298">
          <cell r="A298" t="str">
            <v>X296</v>
          </cell>
          <cell r="B298">
            <v>995</v>
          </cell>
          <cell r="C298" t="str">
            <v/>
          </cell>
        </row>
        <row r="299">
          <cell r="A299" t="str">
            <v>X297</v>
          </cell>
          <cell r="B299">
            <v>996</v>
          </cell>
          <cell r="C299" t="str">
            <v/>
          </cell>
        </row>
        <row r="300">
          <cell r="A300" t="str">
            <v>X298</v>
          </cell>
          <cell r="B300">
            <v>997</v>
          </cell>
          <cell r="C300" t="str">
            <v/>
          </cell>
        </row>
        <row r="301">
          <cell r="A301" t="str">
            <v>X299</v>
          </cell>
          <cell r="B301">
            <v>998</v>
          </cell>
          <cell r="C301" t="str">
            <v/>
          </cell>
        </row>
        <row r="302">
          <cell r="A302" t="str">
            <v>X300</v>
          </cell>
          <cell r="B302">
            <v>999</v>
          </cell>
          <cell r="C302" t="str">
            <v/>
          </cell>
        </row>
      </sheetData>
      <sheetData sheetId="22">
        <row r="4">
          <cell r="A4">
            <v>1999</v>
          </cell>
          <cell r="B4">
            <v>14</v>
          </cell>
          <cell r="C4">
            <v>15</v>
          </cell>
          <cell r="D4">
            <v>16</v>
          </cell>
        </row>
        <row r="5">
          <cell r="A5">
            <v>2009</v>
          </cell>
          <cell r="B5">
            <v>14</v>
          </cell>
          <cell r="C5">
            <v>15</v>
          </cell>
          <cell r="D5">
            <v>16</v>
          </cell>
        </row>
        <row r="6">
          <cell r="A6">
            <v>2010</v>
          </cell>
          <cell r="B6">
            <v>17</v>
          </cell>
          <cell r="C6">
            <v>18</v>
          </cell>
          <cell r="D6">
            <v>19</v>
          </cell>
        </row>
        <row r="7">
          <cell r="A7">
            <v>2011</v>
          </cell>
          <cell r="B7">
            <v>20</v>
          </cell>
          <cell r="C7">
            <v>21</v>
          </cell>
          <cell r="D7">
            <v>22</v>
          </cell>
        </row>
        <row r="8">
          <cell r="A8">
            <v>2012</v>
          </cell>
          <cell r="B8">
            <v>23</v>
          </cell>
          <cell r="C8">
            <v>24</v>
          </cell>
          <cell r="D8">
            <v>25</v>
          </cell>
        </row>
        <row r="9">
          <cell r="A9">
            <v>2013</v>
          </cell>
          <cell r="B9">
            <v>26</v>
          </cell>
          <cell r="C9">
            <v>27</v>
          </cell>
          <cell r="D9">
            <v>28</v>
          </cell>
        </row>
        <row r="10">
          <cell r="A10">
            <v>2014</v>
          </cell>
          <cell r="B10">
            <v>29</v>
          </cell>
          <cell r="C10">
            <v>30</v>
          </cell>
          <cell r="D10">
            <v>31</v>
          </cell>
        </row>
        <row r="13">
          <cell r="A13">
            <v>0</v>
          </cell>
          <cell r="B13" t="str">
            <v>Leereintrag</v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</row>
        <row r="14">
          <cell r="A14">
            <v>1</v>
          </cell>
          <cell r="B14" t="str">
            <v>Bekric Arnel</v>
          </cell>
          <cell r="C14" t="str">
            <v>M</v>
          </cell>
          <cell r="D14">
            <v>33403</v>
          </cell>
          <cell r="E14">
            <v>41439</v>
          </cell>
          <cell r="F14">
            <v>22</v>
          </cell>
          <cell r="G14" t="str">
            <v>Tuzla</v>
          </cell>
          <cell r="H14" t="str">
            <v>Österr</v>
          </cell>
          <cell r="I14" t="str">
            <v>BEKRIARNE</v>
          </cell>
          <cell r="J14" t="str">
            <v/>
          </cell>
          <cell r="K14">
            <v>4400</v>
          </cell>
          <cell r="Q14" t="str">
            <v>I</v>
          </cell>
          <cell r="R14" t="str">
            <v>BAD</v>
          </cell>
          <cell r="S14" t="str">
            <v>BAD</v>
          </cell>
          <cell r="T14" t="str">
            <v>I</v>
          </cell>
          <cell r="U14" t="str">
            <v>BAD</v>
          </cell>
          <cell r="V14" t="str">
            <v>BAD</v>
          </cell>
          <cell r="W14" t="str">
            <v>I</v>
          </cell>
          <cell r="X14" t="str">
            <v>BAD</v>
          </cell>
          <cell r="Y14" t="str">
            <v>BAD</v>
          </cell>
          <cell r="Z14" t="str">
            <v>I</v>
          </cell>
          <cell r="AA14" t="str">
            <v>BAD</v>
          </cell>
          <cell r="AB14" t="str">
            <v>BAD</v>
          </cell>
        </row>
        <row r="15">
          <cell r="A15">
            <v>2</v>
          </cell>
          <cell r="B15" t="str">
            <v>Burger Anton</v>
          </cell>
          <cell r="C15" t="str">
            <v>M</v>
          </cell>
          <cell r="D15">
            <v>21707</v>
          </cell>
          <cell r="E15">
            <v>41431</v>
          </cell>
          <cell r="F15">
            <v>54</v>
          </cell>
          <cell r="G15" t="str">
            <v>Mödling</v>
          </cell>
          <cell r="H15" t="str">
            <v>Österr</v>
          </cell>
          <cell r="I15" t="str">
            <v>BURGEANTO</v>
          </cell>
          <cell r="J15" t="str">
            <v/>
          </cell>
          <cell r="K15">
            <v>1457</v>
          </cell>
          <cell r="Q15" t="str">
            <v>I</v>
          </cell>
          <cell r="R15" t="str">
            <v>BAD</v>
          </cell>
          <cell r="S15" t="str">
            <v>BAD</v>
          </cell>
          <cell r="T15" t="str">
            <v>I</v>
          </cell>
          <cell r="U15" t="str">
            <v>BAD</v>
          </cell>
          <cell r="V15" t="str">
            <v>BAD</v>
          </cell>
          <cell r="W15" t="str">
            <v>I</v>
          </cell>
          <cell r="X15" t="str">
            <v>BAD</v>
          </cell>
          <cell r="Y15" t="str">
            <v/>
          </cell>
          <cell r="Z15" t="str">
            <v>I</v>
          </cell>
          <cell r="AA15" t="str">
            <v>BAD</v>
          </cell>
          <cell r="AB15" t="str">
            <v>BAD</v>
          </cell>
        </row>
        <row r="16">
          <cell r="A16">
            <v>3</v>
          </cell>
          <cell r="B16" t="str">
            <v>Ceidl Martin</v>
          </cell>
          <cell r="C16" t="str">
            <v>M</v>
          </cell>
          <cell r="D16">
            <v>33005</v>
          </cell>
          <cell r="E16">
            <v>41406</v>
          </cell>
          <cell r="F16">
            <v>23</v>
          </cell>
          <cell r="G16" t="str">
            <v>Baden</v>
          </cell>
          <cell r="H16" t="str">
            <v>Österr</v>
          </cell>
          <cell r="I16" t="str">
            <v>CEIDLMART</v>
          </cell>
          <cell r="J16" t="str">
            <v/>
          </cell>
          <cell r="K16">
            <v>4586</v>
          </cell>
          <cell r="Q16" t="str">
            <v>I</v>
          </cell>
          <cell r="R16" t="str">
            <v>BAD</v>
          </cell>
          <cell r="S16" t="str">
            <v>BAD</v>
          </cell>
          <cell r="T16" t="str">
            <v>I</v>
          </cell>
          <cell r="U16" t="str">
            <v>BAD</v>
          </cell>
          <cell r="V16" t="str">
            <v>BAD</v>
          </cell>
          <cell r="W16" t="str">
            <v/>
          </cell>
          <cell r="X16" t="str">
            <v/>
          </cell>
          <cell r="Y16" t="str">
            <v/>
          </cell>
          <cell r="Z16" t="str">
            <v>I</v>
          </cell>
          <cell r="AA16" t="str">
            <v>MÖD</v>
          </cell>
          <cell r="AB16" t="str">
            <v>MÖD</v>
          </cell>
        </row>
        <row r="17">
          <cell r="A17">
            <v>4</v>
          </cell>
          <cell r="B17" t="str">
            <v>Dvorak Richard</v>
          </cell>
          <cell r="C17" t="str">
            <v>M</v>
          </cell>
          <cell r="D17">
            <v>27493</v>
          </cell>
          <cell r="E17">
            <v>41373</v>
          </cell>
          <cell r="F17">
            <v>38</v>
          </cell>
          <cell r="G17" t="str">
            <v>Wien</v>
          </cell>
          <cell r="H17" t="str">
            <v>Österr</v>
          </cell>
          <cell r="I17" t="str">
            <v>DVORARICH</v>
          </cell>
          <cell r="J17" t="str">
            <v/>
          </cell>
          <cell r="K17">
            <v>3367</v>
          </cell>
          <cell r="Q17" t="str">
            <v>I</v>
          </cell>
          <cell r="R17" t="str">
            <v>BAD</v>
          </cell>
          <cell r="S17" t="str">
            <v>BAD</v>
          </cell>
          <cell r="T17" t="str">
            <v>I</v>
          </cell>
          <cell r="U17" t="str">
            <v>BAD</v>
          </cell>
          <cell r="V17" t="str">
            <v>BAD</v>
          </cell>
          <cell r="W17" t="str">
            <v>I</v>
          </cell>
          <cell r="X17" t="str">
            <v>BAD</v>
          </cell>
          <cell r="Y17" t="str">
            <v>BAD</v>
          </cell>
          <cell r="Z17" t="str">
            <v>I</v>
          </cell>
          <cell r="AA17" t="str">
            <v>BAD</v>
          </cell>
          <cell r="AB17" t="str">
            <v>BAD</v>
          </cell>
        </row>
        <row r="18">
          <cell r="A18">
            <v>5</v>
          </cell>
          <cell r="B18" t="str">
            <v>Dvorak Rudolf</v>
          </cell>
          <cell r="C18" t="str">
            <v>M</v>
          </cell>
          <cell r="D18">
            <v>17609</v>
          </cell>
          <cell r="E18">
            <v>41350</v>
          </cell>
          <cell r="F18">
            <v>65</v>
          </cell>
          <cell r="G18" t="str">
            <v>Mödling</v>
          </cell>
          <cell r="H18" t="str">
            <v>Österr</v>
          </cell>
          <cell r="I18" t="str">
            <v>DVORARUDO</v>
          </cell>
          <cell r="J18" t="str">
            <v/>
          </cell>
          <cell r="K18">
            <v>526</v>
          </cell>
          <cell r="Q18" t="str">
            <v>I</v>
          </cell>
          <cell r="R18" t="str">
            <v>BAD</v>
          </cell>
          <cell r="S18" t="str">
            <v>BAD</v>
          </cell>
          <cell r="T18" t="str">
            <v>I</v>
          </cell>
          <cell r="U18" t="str">
            <v>BAD</v>
          </cell>
          <cell r="V18" t="str">
            <v>BAD</v>
          </cell>
          <cell r="W18" t="str">
            <v>I</v>
          </cell>
          <cell r="X18" t="str">
            <v>BAD</v>
          </cell>
          <cell r="Y18" t="str">
            <v>BAD</v>
          </cell>
          <cell r="Z18" t="str">
            <v>I</v>
          </cell>
          <cell r="AA18" t="str">
            <v>BAD</v>
          </cell>
          <cell r="AB18" t="str">
            <v>BAD</v>
          </cell>
        </row>
        <row r="19">
          <cell r="A19">
            <v>6</v>
          </cell>
          <cell r="B19" t="str">
            <v>Habibovic Admir</v>
          </cell>
          <cell r="C19" t="str">
            <v>M</v>
          </cell>
          <cell r="D19">
            <v>30848</v>
          </cell>
          <cell r="E19">
            <v>41440</v>
          </cell>
          <cell r="F19">
            <v>29</v>
          </cell>
          <cell r="G19" t="str">
            <v>Sanski Most</v>
          </cell>
          <cell r="H19" t="str">
            <v>Bosnien/Herzegowina</v>
          </cell>
          <cell r="I19" t="str">
            <v>HABIBADMI</v>
          </cell>
          <cell r="J19" t="str">
            <v/>
          </cell>
          <cell r="K19">
            <v>4566</v>
          </cell>
          <cell r="Q19" t="str">
            <v>I</v>
          </cell>
          <cell r="R19" t="str">
            <v>BAD</v>
          </cell>
          <cell r="S19" t="str">
            <v>BAD</v>
          </cell>
          <cell r="T19" t="str">
            <v>G</v>
          </cell>
          <cell r="U19" t="str">
            <v>BAD</v>
          </cell>
          <cell r="V19" t="str">
            <v>BAD</v>
          </cell>
          <cell r="W19" t="str">
            <v>G</v>
          </cell>
          <cell r="X19" t="str">
            <v>BAD</v>
          </cell>
          <cell r="Y19" t="str">
            <v>BAD</v>
          </cell>
          <cell r="Z19" t="str">
            <v>G</v>
          </cell>
          <cell r="AA19" t="str">
            <v>BAD</v>
          </cell>
          <cell r="AB19" t="str">
            <v>BAD</v>
          </cell>
        </row>
        <row r="20">
          <cell r="A20">
            <v>7</v>
          </cell>
          <cell r="B20" t="str">
            <v>Kaluzik Helmut</v>
          </cell>
          <cell r="C20" t="str">
            <v>M</v>
          </cell>
          <cell r="D20">
            <v>23184</v>
          </cell>
          <cell r="E20">
            <v>41447</v>
          </cell>
          <cell r="F20">
            <v>50</v>
          </cell>
          <cell r="G20" t="str">
            <v>Neunkirchen</v>
          </cell>
          <cell r="H20" t="str">
            <v>Österr</v>
          </cell>
          <cell r="I20" t="str">
            <v>KALUZHELM</v>
          </cell>
          <cell r="J20" t="str">
            <v/>
          </cell>
          <cell r="K20">
            <v>4099</v>
          </cell>
          <cell r="Q20" t="str">
            <v>I</v>
          </cell>
          <cell r="R20" t="str">
            <v>BAD</v>
          </cell>
          <cell r="S20" t="str">
            <v>BAD</v>
          </cell>
          <cell r="T20" t="str">
            <v>I</v>
          </cell>
          <cell r="U20" t="str">
            <v>BAD</v>
          </cell>
          <cell r="V20" t="str">
            <v>BAD</v>
          </cell>
          <cell r="W20" t="str">
            <v>I</v>
          </cell>
          <cell r="X20" t="str">
            <v>BAD</v>
          </cell>
          <cell r="Y20" t="str">
            <v>BAD</v>
          </cell>
          <cell r="Z20" t="str">
            <v>I</v>
          </cell>
          <cell r="AA20" t="str">
            <v>BAD</v>
          </cell>
          <cell r="AB20" t="str">
            <v>BAD</v>
          </cell>
        </row>
        <row r="21">
          <cell r="A21">
            <v>8</v>
          </cell>
          <cell r="B21" t="str">
            <v>Paylan Albin</v>
          </cell>
          <cell r="C21" t="str">
            <v>M</v>
          </cell>
          <cell r="D21">
            <v>33630</v>
          </cell>
          <cell r="E21">
            <v>41666</v>
          </cell>
          <cell r="F21">
            <v>22</v>
          </cell>
          <cell r="G21" t="str">
            <v>Mödling</v>
          </cell>
          <cell r="H21" t="str">
            <v>Österr</v>
          </cell>
          <cell r="I21" t="str">
            <v>PAYLAALBI</v>
          </cell>
          <cell r="J21" t="str">
            <v/>
          </cell>
          <cell r="K21">
            <v>4587</v>
          </cell>
          <cell r="Q21" t="str">
            <v>I</v>
          </cell>
          <cell r="R21" t="str">
            <v>BAD</v>
          </cell>
          <cell r="S21" t="str">
            <v>BAD</v>
          </cell>
          <cell r="T21" t="str">
            <v>I</v>
          </cell>
          <cell r="U21" t="str">
            <v>BAD</v>
          </cell>
          <cell r="V21" t="str">
            <v>BAD</v>
          </cell>
          <cell r="W21" t="str">
            <v>I</v>
          </cell>
          <cell r="X21" t="str">
            <v>BAD</v>
          </cell>
          <cell r="Y21" t="str">
            <v>BAD</v>
          </cell>
          <cell r="Z21" t="str">
            <v>I</v>
          </cell>
          <cell r="AA21" t="str">
            <v>BAD</v>
          </cell>
          <cell r="AB21" t="str">
            <v>BAD</v>
          </cell>
        </row>
        <row r="22">
          <cell r="A22">
            <v>9</v>
          </cell>
          <cell r="B22" t="str">
            <v>Poucherk Maximilian</v>
          </cell>
          <cell r="C22" t="str">
            <v>M</v>
          </cell>
          <cell r="D22">
            <v>17179</v>
          </cell>
          <cell r="E22">
            <v>41651</v>
          </cell>
          <cell r="F22">
            <v>67</v>
          </cell>
          <cell r="G22" t="str">
            <v>Wien</v>
          </cell>
          <cell r="H22" t="str">
            <v>Österr</v>
          </cell>
          <cell r="I22" t="str">
            <v>POUCHMAXI</v>
          </cell>
          <cell r="J22" t="str">
            <v/>
          </cell>
          <cell r="K22">
            <v>247</v>
          </cell>
          <cell r="Q22" t="str">
            <v>I</v>
          </cell>
          <cell r="R22" t="str">
            <v>BAD</v>
          </cell>
          <cell r="S22" t="str">
            <v>BAD</v>
          </cell>
          <cell r="T22" t="str">
            <v>I</v>
          </cell>
          <cell r="U22" t="str">
            <v>BAD</v>
          </cell>
          <cell r="V22" t="str">
            <v>BAD</v>
          </cell>
          <cell r="W22" t="str">
            <v>I</v>
          </cell>
          <cell r="X22" t="str">
            <v>BAD</v>
          </cell>
          <cell r="Y22" t="str">
            <v>BAD</v>
          </cell>
          <cell r="Z22" t="str">
            <v>I</v>
          </cell>
          <cell r="AA22" t="str">
            <v>BAD</v>
          </cell>
          <cell r="AB22" t="str">
            <v>BAD</v>
          </cell>
        </row>
        <row r="23">
          <cell r="A23">
            <v>10</v>
          </cell>
          <cell r="B23" t="str">
            <v>Rac Erne</v>
          </cell>
          <cell r="C23" t="str">
            <v>M</v>
          </cell>
          <cell r="D23">
            <v>23381</v>
          </cell>
          <cell r="E23">
            <v>41644</v>
          </cell>
          <cell r="F23">
            <v>50</v>
          </cell>
          <cell r="G23" t="str">
            <v>Mihajlovo/Jug</v>
          </cell>
          <cell r="H23" t="str">
            <v>Österr</v>
          </cell>
          <cell r="I23" t="str">
            <v>RACERNE</v>
          </cell>
          <cell r="J23" t="str">
            <v/>
          </cell>
          <cell r="K23">
            <v>2340</v>
          </cell>
          <cell r="Q23" t="str">
            <v>I</v>
          </cell>
          <cell r="R23" t="str">
            <v>BAD</v>
          </cell>
          <cell r="S23" t="str">
            <v>BAD</v>
          </cell>
          <cell r="T23" t="str">
            <v>I</v>
          </cell>
          <cell r="U23" t="str">
            <v>BAD</v>
          </cell>
          <cell r="V23" t="str">
            <v>BAD</v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</row>
        <row r="24">
          <cell r="A24">
            <v>11</v>
          </cell>
          <cell r="B24" t="str">
            <v>Schipany Hans</v>
          </cell>
          <cell r="C24" t="str">
            <v>M</v>
          </cell>
          <cell r="D24">
            <v>13995</v>
          </cell>
          <cell r="E24">
            <v>41389</v>
          </cell>
          <cell r="F24">
            <v>75</v>
          </cell>
          <cell r="G24" t="str">
            <v>Wr. Neustadt</v>
          </cell>
          <cell r="H24" t="str">
            <v>Österr</v>
          </cell>
          <cell r="I24" t="str">
            <v>SCHIPHANS</v>
          </cell>
          <cell r="J24" t="str">
            <v/>
          </cell>
          <cell r="K24">
            <v>4122</v>
          </cell>
          <cell r="Q24" t="str">
            <v>I</v>
          </cell>
          <cell r="R24" t="str">
            <v>BAD</v>
          </cell>
          <cell r="S24" t="str">
            <v>BAD</v>
          </cell>
          <cell r="T24" t="str">
            <v/>
          </cell>
          <cell r="U24" t="str">
            <v/>
          </cell>
          <cell r="V24" t="str">
            <v/>
          </cell>
          <cell r="W24" t="str">
            <v/>
          </cell>
          <cell r="X24" t="str">
            <v/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</row>
        <row r="25">
          <cell r="A25">
            <v>12</v>
          </cell>
          <cell r="B25" t="str">
            <v>Schmitz Klaus-Dieter</v>
          </cell>
          <cell r="C25" t="str">
            <v>M</v>
          </cell>
          <cell r="D25">
            <v>15268</v>
          </cell>
          <cell r="E25">
            <v>41566</v>
          </cell>
          <cell r="F25">
            <v>72</v>
          </cell>
          <cell r="G25" t="str">
            <v>Trier</v>
          </cell>
          <cell r="H25" t="str">
            <v>Deutschland</v>
          </cell>
          <cell r="I25" t="str">
            <v>SCHMIKLAU</v>
          </cell>
          <cell r="J25" t="str">
            <v/>
          </cell>
          <cell r="K25">
            <v>4361</v>
          </cell>
          <cell r="Q25" t="str">
            <v>I</v>
          </cell>
          <cell r="R25" t="str">
            <v>BAD</v>
          </cell>
          <cell r="S25" t="str">
            <v>BAD</v>
          </cell>
          <cell r="T25" t="str">
            <v>G</v>
          </cell>
          <cell r="U25" t="str">
            <v>BAD</v>
          </cell>
          <cell r="V25" t="str">
            <v>BAD</v>
          </cell>
          <cell r="W25" t="str">
            <v/>
          </cell>
          <cell r="X25" t="str">
            <v/>
          </cell>
          <cell r="Y25" t="str">
            <v/>
          </cell>
          <cell r="Z25" t="str">
            <v/>
          </cell>
          <cell r="AA25" t="str">
            <v/>
          </cell>
          <cell r="AB25" t="str">
            <v/>
          </cell>
        </row>
        <row r="26">
          <cell r="A26">
            <v>13</v>
          </cell>
          <cell r="B26" t="str">
            <v>Steiner Friedrich</v>
          </cell>
          <cell r="C26" t="str">
            <v>M</v>
          </cell>
          <cell r="D26">
            <v>14445</v>
          </cell>
          <cell r="E26">
            <v>41474</v>
          </cell>
          <cell r="F26">
            <v>74</v>
          </cell>
          <cell r="G26" t="str">
            <v>Sarasdorf</v>
          </cell>
          <cell r="H26" t="str">
            <v>Österr</v>
          </cell>
          <cell r="I26" t="str">
            <v>STEINFRIE</v>
          </cell>
          <cell r="J26" t="str">
            <v/>
          </cell>
          <cell r="K26">
            <v>514</v>
          </cell>
          <cell r="Q26" t="str">
            <v>I</v>
          </cell>
          <cell r="R26" t="str">
            <v>BAD</v>
          </cell>
          <cell r="S26" t="str">
            <v>BAD</v>
          </cell>
          <cell r="T26" t="str">
            <v>I</v>
          </cell>
          <cell r="U26" t="str">
            <v>BAD</v>
          </cell>
          <cell r="V26" t="str">
            <v>BAD</v>
          </cell>
          <cell r="W26" t="str">
            <v>I</v>
          </cell>
          <cell r="X26" t="str">
            <v>BAD</v>
          </cell>
          <cell r="Y26" t="str">
            <v>BAD</v>
          </cell>
          <cell r="Z26" t="str">
            <v>I</v>
          </cell>
          <cell r="AA26" t="str">
            <v>BAD</v>
          </cell>
          <cell r="AB26" t="str">
            <v>BAD</v>
          </cell>
        </row>
        <row r="27">
          <cell r="A27">
            <v>14</v>
          </cell>
          <cell r="B27" t="str">
            <v>Suchard Mario</v>
          </cell>
          <cell r="C27" t="str">
            <v>M</v>
          </cell>
          <cell r="D27">
            <v>26276</v>
          </cell>
          <cell r="E27">
            <v>41617</v>
          </cell>
          <cell r="F27">
            <v>42</v>
          </cell>
          <cell r="G27" t="str">
            <v>Wr. Neustadt</v>
          </cell>
          <cell r="H27" t="str">
            <v>Österr</v>
          </cell>
          <cell r="I27" t="str">
            <v>SUCHAMARI</v>
          </cell>
          <cell r="J27" t="str">
            <v/>
          </cell>
          <cell r="K27">
            <v>3011</v>
          </cell>
          <cell r="Q27" t="str">
            <v>I</v>
          </cell>
          <cell r="R27" t="str">
            <v>BAD</v>
          </cell>
          <cell r="S27" t="str">
            <v>BAD</v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</row>
        <row r="28">
          <cell r="A28">
            <v>15</v>
          </cell>
          <cell r="B28" t="str">
            <v>Tanase Darius-Daniel</v>
          </cell>
          <cell r="C28" t="str">
            <v>M</v>
          </cell>
          <cell r="D28">
            <v>34710</v>
          </cell>
          <cell r="E28">
            <v>41650</v>
          </cell>
          <cell r="F28">
            <v>19</v>
          </cell>
          <cell r="G28" t="str">
            <v>Resita</v>
          </cell>
          <cell r="H28" t="str">
            <v>Rumänien</v>
          </cell>
          <cell r="I28" t="str">
            <v>TANASDARI</v>
          </cell>
          <cell r="J28" t="str">
            <v/>
          </cell>
          <cell r="K28">
            <v>4614</v>
          </cell>
          <cell r="Q28" t="str">
            <v>I</v>
          </cell>
          <cell r="R28" t="str">
            <v>BAD</v>
          </cell>
          <cell r="S28" t="str">
            <v>BAD</v>
          </cell>
          <cell r="T28" t="str">
            <v>G</v>
          </cell>
          <cell r="U28" t="str">
            <v>BAD</v>
          </cell>
          <cell r="V28" t="str">
            <v>BAD</v>
          </cell>
          <cell r="W28" t="str">
            <v>G</v>
          </cell>
          <cell r="X28" t="str">
            <v>BAD</v>
          </cell>
          <cell r="Y28" t="str">
            <v>BAD</v>
          </cell>
          <cell r="Z28" t="str">
            <v>G</v>
          </cell>
          <cell r="AA28" t="str">
            <v/>
          </cell>
          <cell r="AB28" t="str">
            <v/>
          </cell>
        </row>
        <row r="29">
          <cell r="A29">
            <v>16</v>
          </cell>
          <cell r="B29" t="str">
            <v>Trnka Roland</v>
          </cell>
          <cell r="C29" t="str">
            <v>M</v>
          </cell>
          <cell r="D29">
            <v>26448</v>
          </cell>
          <cell r="E29">
            <v>41423</v>
          </cell>
          <cell r="F29">
            <v>41</v>
          </cell>
          <cell r="G29" t="str">
            <v>Baden</v>
          </cell>
          <cell r="H29" t="str">
            <v>Österr</v>
          </cell>
          <cell r="I29" t="str">
            <v>TRNKAROLA</v>
          </cell>
          <cell r="J29" t="str">
            <v/>
          </cell>
          <cell r="K29">
            <v>4613</v>
          </cell>
          <cell r="Q29" t="str">
            <v>I</v>
          </cell>
          <cell r="R29" t="str">
            <v>BAD</v>
          </cell>
          <cell r="S29" t="str">
            <v>BAD</v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>I</v>
          </cell>
          <cell r="AA29" t="str">
            <v>BAD</v>
          </cell>
          <cell r="AB29" t="str">
            <v>BAD</v>
          </cell>
        </row>
        <row r="30">
          <cell r="A30">
            <v>17</v>
          </cell>
          <cell r="B30" t="str">
            <v>Ungerhofer Franz</v>
          </cell>
          <cell r="C30" t="str">
            <v>M</v>
          </cell>
          <cell r="D30">
            <v>22984</v>
          </cell>
          <cell r="E30">
            <v>41612</v>
          </cell>
          <cell r="F30">
            <v>51</v>
          </cell>
          <cell r="G30" t="str">
            <v>Neunkirchen</v>
          </cell>
          <cell r="H30" t="str">
            <v>Österr</v>
          </cell>
          <cell r="I30" t="str">
            <v>UNGERFRAN</v>
          </cell>
          <cell r="J30" t="str">
            <v/>
          </cell>
          <cell r="K30">
            <v>2861</v>
          </cell>
          <cell r="Q30" t="str">
            <v>I</v>
          </cell>
          <cell r="R30" t="str">
            <v>BAD</v>
          </cell>
          <cell r="S30" t="str">
            <v>BAD</v>
          </cell>
          <cell r="T30" t="str">
            <v>I</v>
          </cell>
          <cell r="U30" t="str">
            <v>BAD</v>
          </cell>
          <cell r="V30" t="str">
            <v>BAD</v>
          </cell>
          <cell r="W30" t="str">
            <v>I</v>
          </cell>
          <cell r="X30" t="str">
            <v>BAD</v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</row>
        <row r="31">
          <cell r="A31">
            <v>18</v>
          </cell>
          <cell r="B31" t="str">
            <v>Bohatschek Kurt</v>
          </cell>
          <cell r="C31" t="str">
            <v>M</v>
          </cell>
          <cell r="D31">
            <v>13126</v>
          </cell>
          <cell r="E31">
            <v>41616</v>
          </cell>
          <cell r="F31">
            <v>78</v>
          </cell>
          <cell r="G31" t="str">
            <v>Wien</v>
          </cell>
          <cell r="H31" t="str">
            <v>Österr</v>
          </cell>
          <cell r="I31" t="str">
            <v>BOHATKURT</v>
          </cell>
          <cell r="J31" t="str">
            <v/>
          </cell>
          <cell r="K31">
            <v>569</v>
          </cell>
          <cell r="Q31" t="str">
            <v>I</v>
          </cell>
          <cell r="R31" t="str">
            <v>BRF</v>
          </cell>
          <cell r="S31" t="str">
            <v>BRF</v>
          </cell>
          <cell r="T31" t="str">
            <v>I</v>
          </cell>
          <cell r="U31" t="str">
            <v>BRF</v>
          </cell>
          <cell r="V31" t="str">
            <v>BRF</v>
          </cell>
          <cell r="W31" t="str">
            <v>I</v>
          </cell>
          <cell r="X31" t="str">
            <v>BRF</v>
          </cell>
          <cell r="Y31" t="str">
            <v>BRF</v>
          </cell>
          <cell r="Z31" t="str">
            <v>I</v>
          </cell>
          <cell r="AA31" t="str">
            <v>BRF</v>
          </cell>
          <cell r="AB31" t="str">
            <v>BRF</v>
          </cell>
        </row>
        <row r="32">
          <cell r="A32">
            <v>19</v>
          </cell>
          <cell r="B32" t="str">
            <v>Bohatschek Michael</v>
          </cell>
          <cell r="C32" t="str">
            <v>M</v>
          </cell>
          <cell r="D32">
            <v>32891</v>
          </cell>
          <cell r="E32">
            <v>41657</v>
          </cell>
          <cell r="F32">
            <v>24</v>
          </cell>
          <cell r="G32" t="str">
            <v>Wien</v>
          </cell>
          <cell r="H32" t="str">
            <v xml:space="preserve">Österr   </v>
          </cell>
          <cell r="I32" t="str">
            <v>BOHATMICH</v>
          </cell>
          <cell r="J32" t="str">
            <v/>
          </cell>
          <cell r="K32">
            <v>4372</v>
          </cell>
          <cell r="Q32" t="str">
            <v>I</v>
          </cell>
          <cell r="R32" t="str">
            <v>BRF</v>
          </cell>
          <cell r="S32" t="str">
            <v>BRF</v>
          </cell>
          <cell r="T32" t="str">
            <v>I</v>
          </cell>
          <cell r="U32" t="str">
            <v>BRF</v>
          </cell>
          <cell r="V32" t="str">
            <v>BRF</v>
          </cell>
          <cell r="W32" t="str">
            <v>I</v>
          </cell>
          <cell r="X32" t="str">
            <v>BRF</v>
          </cell>
          <cell r="Y32" t="str">
            <v>BRF</v>
          </cell>
          <cell r="Z32" t="str">
            <v>I</v>
          </cell>
          <cell r="AA32" t="str">
            <v>BRF</v>
          </cell>
          <cell r="AB32" t="str">
            <v>BRF</v>
          </cell>
        </row>
        <row r="33">
          <cell r="A33">
            <v>20</v>
          </cell>
          <cell r="B33" t="str">
            <v>Diglas Ernst</v>
          </cell>
          <cell r="C33" t="str">
            <v>M</v>
          </cell>
          <cell r="D33">
            <v>30389</v>
          </cell>
          <cell r="E33">
            <v>41347</v>
          </cell>
          <cell r="F33">
            <v>30</v>
          </cell>
          <cell r="G33" t="str">
            <v>Wien</v>
          </cell>
          <cell r="H33" t="str">
            <v>Österr</v>
          </cell>
          <cell r="I33" t="str">
            <v>DIGLAERNS</v>
          </cell>
          <cell r="J33" t="str">
            <v/>
          </cell>
          <cell r="K33">
            <v>4037</v>
          </cell>
          <cell r="Q33" t="str">
            <v>I</v>
          </cell>
          <cell r="R33" t="str">
            <v>BRF</v>
          </cell>
          <cell r="S33" t="str">
            <v>BRF</v>
          </cell>
          <cell r="T33" t="str">
            <v>I</v>
          </cell>
          <cell r="U33" t="str">
            <v>BRF</v>
          </cell>
          <cell r="V33" t="str">
            <v>BRF</v>
          </cell>
          <cell r="W33" t="str">
            <v>I</v>
          </cell>
          <cell r="X33" t="str">
            <v>BRF</v>
          </cell>
          <cell r="Y33" t="str">
            <v>BRF</v>
          </cell>
          <cell r="Z33" t="str">
            <v/>
          </cell>
          <cell r="AA33" t="str">
            <v/>
          </cell>
          <cell r="AB33" t="str">
            <v/>
          </cell>
        </row>
        <row r="34">
          <cell r="A34">
            <v>21</v>
          </cell>
          <cell r="B34" t="str">
            <v>Huber Herbert, sen.</v>
          </cell>
          <cell r="C34" t="str">
            <v>M</v>
          </cell>
          <cell r="D34">
            <v>19672</v>
          </cell>
          <cell r="E34">
            <v>41587</v>
          </cell>
          <cell r="F34">
            <v>60</v>
          </cell>
          <cell r="G34" t="str">
            <v>Amstetten</v>
          </cell>
          <cell r="H34" t="str">
            <v>Österr</v>
          </cell>
          <cell r="I34" t="str">
            <v>HUBERHERB</v>
          </cell>
          <cell r="J34" t="str">
            <v/>
          </cell>
          <cell r="K34">
            <v>851</v>
          </cell>
          <cell r="Q34" t="str">
            <v>I</v>
          </cell>
          <cell r="R34" t="str">
            <v>BRF</v>
          </cell>
          <cell r="S34" t="str">
            <v>BRF</v>
          </cell>
          <cell r="T34" t="str">
            <v>I</v>
          </cell>
          <cell r="U34" t="str">
            <v>BRF</v>
          </cell>
          <cell r="V34" t="str">
            <v>BRF</v>
          </cell>
          <cell r="W34" t="str">
            <v>I</v>
          </cell>
          <cell r="X34" t="str">
            <v>BRF</v>
          </cell>
          <cell r="Y34" t="str">
            <v>BRF</v>
          </cell>
          <cell r="Z34" t="str">
            <v>I</v>
          </cell>
          <cell r="AA34" t="str">
            <v>BRF</v>
          </cell>
          <cell r="AB34" t="str">
            <v>BRF</v>
          </cell>
        </row>
        <row r="35">
          <cell r="A35">
            <v>22</v>
          </cell>
          <cell r="B35" t="str">
            <v>Huber Werner</v>
          </cell>
          <cell r="C35" t="str">
            <v>M</v>
          </cell>
          <cell r="D35">
            <v>31307</v>
          </cell>
          <cell r="E35">
            <v>41534</v>
          </cell>
          <cell r="F35">
            <v>28</v>
          </cell>
          <cell r="G35" t="str">
            <v>Mödling</v>
          </cell>
          <cell r="H35" t="str">
            <v>Österr</v>
          </cell>
          <cell r="I35" t="str">
            <v>HUBERWERN</v>
          </cell>
          <cell r="J35" t="str">
            <v/>
          </cell>
          <cell r="K35">
            <v>4136</v>
          </cell>
          <cell r="Q35" t="str">
            <v>I</v>
          </cell>
          <cell r="R35" t="str">
            <v>BRF</v>
          </cell>
          <cell r="S35" t="str">
            <v>BRF</v>
          </cell>
          <cell r="T35" t="str">
            <v>I</v>
          </cell>
          <cell r="U35" t="str">
            <v>BRF</v>
          </cell>
          <cell r="V35" t="str">
            <v>BRF</v>
          </cell>
          <cell r="W35" t="str">
            <v>I</v>
          </cell>
          <cell r="X35" t="str">
            <v>BRF</v>
          </cell>
          <cell r="Y35" t="str">
            <v>BRF</v>
          </cell>
          <cell r="Z35" t="str">
            <v>I</v>
          </cell>
          <cell r="AA35" t="str">
            <v>BRF</v>
          </cell>
          <cell r="AB35" t="str">
            <v>BRF</v>
          </cell>
        </row>
        <row r="36">
          <cell r="A36">
            <v>23</v>
          </cell>
          <cell r="B36" t="str">
            <v>Kammerer Hannes</v>
          </cell>
          <cell r="C36" t="str">
            <v>M</v>
          </cell>
          <cell r="D36">
            <v>23316</v>
          </cell>
          <cell r="E36">
            <v>41579</v>
          </cell>
          <cell r="F36">
            <v>50</v>
          </cell>
          <cell r="G36" t="str">
            <v>Mistelbach</v>
          </cell>
          <cell r="H36" t="str">
            <v>Österr</v>
          </cell>
          <cell r="I36" t="str">
            <v>KAMMEHANN</v>
          </cell>
          <cell r="J36" t="str">
            <v/>
          </cell>
          <cell r="K36">
            <v>3654</v>
          </cell>
          <cell r="Q36" t="str">
            <v>I</v>
          </cell>
          <cell r="R36" t="str">
            <v>HAU</v>
          </cell>
          <cell r="S36" t="str">
            <v>BRF</v>
          </cell>
          <cell r="T36" t="str">
            <v>I</v>
          </cell>
          <cell r="U36" t="str">
            <v>HAU</v>
          </cell>
          <cell r="V36" t="str">
            <v>BRF</v>
          </cell>
          <cell r="W36" t="str">
            <v>I</v>
          </cell>
          <cell r="X36" t="str">
            <v>HAU</v>
          </cell>
          <cell r="Y36" t="str">
            <v>BRF</v>
          </cell>
          <cell r="Z36" t="str">
            <v>I</v>
          </cell>
          <cell r="AA36" t="str">
            <v>HAU</v>
          </cell>
          <cell r="AB36" t="str">
            <v>BRF</v>
          </cell>
        </row>
        <row r="37">
          <cell r="A37">
            <v>24</v>
          </cell>
          <cell r="B37" t="str">
            <v>Michalko Kurt</v>
          </cell>
          <cell r="C37" t="str">
            <v>M</v>
          </cell>
          <cell r="D37">
            <v>21537</v>
          </cell>
          <cell r="E37">
            <v>41626</v>
          </cell>
          <cell r="F37">
            <v>55</v>
          </cell>
          <cell r="G37" t="str">
            <v>Salzburg</v>
          </cell>
          <cell r="H37" t="str">
            <v>Österr</v>
          </cell>
          <cell r="I37" t="str">
            <v>MICHAKURT</v>
          </cell>
          <cell r="J37" t="str">
            <v/>
          </cell>
          <cell r="K37">
            <v>785</v>
          </cell>
          <cell r="Q37" t="str">
            <v>I</v>
          </cell>
          <cell r="R37" t="str">
            <v>BRF</v>
          </cell>
          <cell r="S37" t="str">
            <v>BRF</v>
          </cell>
          <cell r="T37" t="str">
            <v>I</v>
          </cell>
          <cell r="U37" t="str">
            <v>BRF</v>
          </cell>
          <cell r="V37" t="str">
            <v>BRF</v>
          </cell>
          <cell r="W37" t="str">
            <v>I</v>
          </cell>
          <cell r="X37" t="str">
            <v>BRF</v>
          </cell>
          <cell r="Y37" t="str">
            <v>BRF</v>
          </cell>
          <cell r="Z37" t="str">
            <v>I</v>
          </cell>
          <cell r="AA37" t="str">
            <v>BRF</v>
          </cell>
          <cell r="AB37" t="str">
            <v>BRF</v>
          </cell>
        </row>
        <row r="38">
          <cell r="A38">
            <v>25</v>
          </cell>
          <cell r="B38" t="str">
            <v>Ritter Georg</v>
          </cell>
          <cell r="C38" t="str">
            <v>M</v>
          </cell>
          <cell r="D38">
            <v>29472</v>
          </cell>
          <cell r="E38">
            <v>41525</v>
          </cell>
          <cell r="F38">
            <v>33</v>
          </cell>
          <cell r="G38" t="str">
            <v>Wien</v>
          </cell>
          <cell r="H38" t="str">
            <v>Österr</v>
          </cell>
          <cell r="I38" t="str">
            <v>RITTEGEOR</v>
          </cell>
          <cell r="J38" t="str">
            <v/>
          </cell>
          <cell r="K38">
            <v>3872</v>
          </cell>
          <cell r="Q38" t="str">
            <v>I</v>
          </cell>
          <cell r="R38" t="str">
            <v>BRF</v>
          </cell>
          <cell r="S38" t="str">
            <v>BRF</v>
          </cell>
          <cell r="T38" t="str">
            <v>I</v>
          </cell>
          <cell r="U38" t="str">
            <v>BRF</v>
          </cell>
          <cell r="V38" t="str">
            <v>BRF</v>
          </cell>
          <cell r="W38" t="str">
            <v>I</v>
          </cell>
          <cell r="X38" t="str">
            <v>BRF</v>
          </cell>
          <cell r="Y38" t="str">
            <v>BRF</v>
          </cell>
          <cell r="Z38" t="str">
            <v>I</v>
          </cell>
          <cell r="AA38" t="str">
            <v>BRF</v>
          </cell>
          <cell r="AB38" t="str">
            <v>BRF</v>
          </cell>
        </row>
        <row r="39">
          <cell r="A39">
            <v>26</v>
          </cell>
          <cell r="B39" t="str">
            <v>Ulm Clemens</v>
          </cell>
          <cell r="C39" t="str">
            <v>M</v>
          </cell>
          <cell r="D39">
            <v>35422</v>
          </cell>
          <cell r="E39">
            <v>41631</v>
          </cell>
          <cell r="F39">
            <v>17</v>
          </cell>
          <cell r="G39" t="str">
            <v>Wien</v>
          </cell>
          <cell r="H39" t="str">
            <v xml:space="preserve">Österr   </v>
          </cell>
          <cell r="I39" t="str">
            <v>ULMCLEM</v>
          </cell>
          <cell r="J39" t="str">
            <v/>
          </cell>
          <cell r="K39">
            <v>4610</v>
          </cell>
          <cell r="Q39" t="str">
            <v>I</v>
          </cell>
          <cell r="R39" t="str">
            <v>BRF</v>
          </cell>
          <cell r="S39" t="str">
            <v>BRF</v>
          </cell>
          <cell r="T39" t="str">
            <v>I</v>
          </cell>
          <cell r="U39" t="str">
            <v>BRF</v>
          </cell>
          <cell r="V39" t="str">
            <v>BRF</v>
          </cell>
          <cell r="W39" t="str">
            <v/>
          </cell>
          <cell r="X39" t="str">
            <v/>
          </cell>
          <cell r="Y39" t="str">
            <v/>
          </cell>
          <cell r="Z39" t="str">
            <v/>
          </cell>
          <cell r="AA39" t="str">
            <v/>
          </cell>
          <cell r="AB39" t="str">
            <v/>
          </cell>
        </row>
        <row r="40">
          <cell r="A40">
            <v>27</v>
          </cell>
          <cell r="B40" t="str">
            <v>Leroch Franz</v>
          </cell>
          <cell r="C40" t="str">
            <v>M</v>
          </cell>
          <cell r="D40">
            <v>18038</v>
          </cell>
          <cell r="E40">
            <v>41414</v>
          </cell>
          <cell r="F40">
            <v>64</v>
          </cell>
          <cell r="G40" t="str">
            <v>Wien</v>
          </cell>
          <cell r="H40" t="str">
            <v xml:space="preserve">Österr   </v>
          </cell>
          <cell r="I40" t="str">
            <v>LEROCFRAN</v>
          </cell>
          <cell r="J40" t="str">
            <v/>
          </cell>
          <cell r="K40">
            <v>837</v>
          </cell>
          <cell r="Q40" t="str">
            <v>I</v>
          </cell>
          <cell r="R40" t="str">
            <v>BRU</v>
          </cell>
          <cell r="S40" t="str">
            <v>BRU</v>
          </cell>
          <cell r="T40" t="str">
            <v/>
          </cell>
          <cell r="U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</row>
        <row r="41">
          <cell r="A41">
            <v>28</v>
          </cell>
          <cell r="B41" t="str">
            <v>Köck Alexander</v>
          </cell>
          <cell r="C41" t="str">
            <v>M</v>
          </cell>
          <cell r="D41">
            <v>33578</v>
          </cell>
          <cell r="E41">
            <v>41614</v>
          </cell>
          <cell r="F41">
            <v>22</v>
          </cell>
          <cell r="G41" t="str">
            <v>Mödling</v>
          </cell>
          <cell r="H41" t="str">
            <v xml:space="preserve">Österr   </v>
          </cell>
          <cell r="I41" t="str">
            <v>KÖCKALEX</v>
          </cell>
          <cell r="J41" t="str">
            <v/>
          </cell>
          <cell r="K41">
            <v>4515</v>
          </cell>
          <cell r="Q41" t="str">
            <v>I</v>
          </cell>
          <cell r="R41" t="str">
            <v>BRU</v>
          </cell>
          <cell r="S41" t="str">
            <v>BRU</v>
          </cell>
          <cell r="T41" t="str">
            <v>I</v>
          </cell>
          <cell r="U41" t="str">
            <v>BRU</v>
          </cell>
          <cell r="V41" t="str">
            <v>BRU</v>
          </cell>
          <cell r="W41" t="str">
            <v>I</v>
          </cell>
          <cell r="X41" t="str">
            <v>BRU</v>
          </cell>
          <cell r="Y41" t="str">
            <v>BRU</v>
          </cell>
          <cell r="Z41" t="str">
            <v/>
          </cell>
          <cell r="AA41" t="str">
            <v/>
          </cell>
          <cell r="AB41" t="str">
            <v/>
          </cell>
        </row>
        <row r="42">
          <cell r="A42">
            <v>29</v>
          </cell>
          <cell r="B42" t="str">
            <v>Müllner Karl</v>
          </cell>
          <cell r="C42" t="str">
            <v>M</v>
          </cell>
          <cell r="D42">
            <v>14622</v>
          </cell>
          <cell r="E42">
            <v>41651</v>
          </cell>
          <cell r="F42">
            <v>74</v>
          </cell>
          <cell r="G42" t="str">
            <v>Wien</v>
          </cell>
          <cell r="H42" t="str">
            <v>Österr</v>
          </cell>
          <cell r="I42" t="str">
            <v>MÜLLNKARL</v>
          </cell>
          <cell r="J42" t="str">
            <v/>
          </cell>
          <cell r="K42">
            <v>3998</v>
          </cell>
          <cell r="Q42" t="str">
            <v>I</v>
          </cell>
          <cell r="R42" t="str">
            <v>BRU</v>
          </cell>
          <cell r="S42" t="str">
            <v>BRU</v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</row>
        <row r="43">
          <cell r="A43">
            <v>30</v>
          </cell>
          <cell r="B43" t="str">
            <v>Petrik Fritz</v>
          </cell>
          <cell r="C43" t="str">
            <v>M</v>
          </cell>
          <cell r="D43">
            <v>19806</v>
          </cell>
          <cell r="E43">
            <v>41356</v>
          </cell>
          <cell r="F43">
            <v>59</v>
          </cell>
          <cell r="G43" t="str">
            <v>Riegersburg</v>
          </cell>
          <cell r="H43" t="str">
            <v>Österr</v>
          </cell>
          <cell r="I43" t="str">
            <v>PETRIFRIT</v>
          </cell>
          <cell r="J43" t="str">
            <v/>
          </cell>
          <cell r="K43">
            <v>3449</v>
          </cell>
          <cell r="Q43" t="str">
            <v>I</v>
          </cell>
          <cell r="R43" t="str">
            <v>BRU</v>
          </cell>
          <cell r="S43" t="str">
            <v>BRU</v>
          </cell>
          <cell r="T43" t="str">
            <v>I</v>
          </cell>
          <cell r="U43" t="str">
            <v>BRU</v>
          </cell>
          <cell r="V43" t="str">
            <v>BRU</v>
          </cell>
          <cell r="W43" t="str">
            <v>I</v>
          </cell>
          <cell r="X43" t="str">
            <v>BRU</v>
          </cell>
          <cell r="Y43" t="str">
            <v>BRU</v>
          </cell>
          <cell r="Z43" t="str">
            <v/>
          </cell>
          <cell r="AA43" t="str">
            <v/>
          </cell>
          <cell r="AB43" t="str">
            <v/>
          </cell>
        </row>
        <row r="44">
          <cell r="A44">
            <v>31</v>
          </cell>
          <cell r="B44" t="str">
            <v>Petrik Harald</v>
          </cell>
          <cell r="C44" t="str">
            <v>M</v>
          </cell>
          <cell r="D44">
            <v>27605</v>
          </cell>
          <cell r="E44">
            <v>41485</v>
          </cell>
          <cell r="F44">
            <v>38</v>
          </cell>
          <cell r="G44" t="str">
            <v>Wien</v>
          </cell>
          <cell r="H44" t="str">
            <v>Österr</v>
          </cell>
          <cell r="I44" t="str">
            <v>PETRIHARA</v>
          </cell>
          <cell r="J44" t="str">
            <v/>
          </cell>
          <cell r="K44">
            <v>4017</v>
          </cell>
          <cell r="Q44" t="str">
            <v>I</v>
          </cell>
          <cell r="R44" t="str">
            <v>BRU</v>
          </cell>
          <cell r="S44" t="str">
            <v>BRU</v>
          </cell>
          <cell r="T44" t="str">
            <v>I</v>
          </cell>
          <cell r="U44" t="str">
            <v>BRU</v>
          </cell>
          <cell r="V44" t="str">
            <v>BRU</v>
          </cell>
          <cell r="W44" t="str">
            <v>I</v>
          </cell>
          <cell r="X44" t="str">
            <v>BRU</v>
          </cell>
          <cell r="Y44" t="str">
            <v>BRU</v>
          </cell>
          <cell r="Z44" t="str">
            <v/>
          </cell>
          <cell r="AA44" t="str">
            <v/>
          </cell>
          <cell r="AB44" t="str">
            <v/>
          </cell>
        </row>
        <row r="45">
          <cell r="A45">
            <v>32</v>
          </cell>
          <cell r="B45" t="str">
            <v>Pomberg Johann</v>
          </cell>
          <cell r="C45" t="str">
            <v>M</v>
          </cell>
          <cell r="D45">
            <v>19339</v>
          </cell>
          <cell r="E45">
            <v>41619</v>
          </cell>
          <cell r="F45">
            <v>61</v>
          </cell>
          <cell r="G45" t="str">
            <v>Schrötten/Stm</v>
          </cell>
          <cell r="H45" t="str">
            <v>Österr</v>
          </cell>
          <cell r="I45" t="str">
            <v>POMBEJOHA</v>
          </cell>
          <cell r="J45" t="str">
            <v/>
          </cell>
          <cell r="K45">
            <v>2452</v>
          </cell>
          <cell r="Q45" t="str">
            <v>I</v>
          </cell>
          <cell r="R45" t="str">
            <v>BRU</v>
          </cell>
          <cell r="S45" t="str">
            <v>BRU</v>
          </cell>
          <cell r="T45" t="str">
            <v>I</v>
          </cell>
          <cell r="U45" t="str">
            <v>BRU</v>
          </cell>
          <cell r="V45" t="str">
            <v>BRU</v>
          </cell>
          <cell r="W45" t="str">
            <v>I</v>
          </cell>
          <cell r="X45" t="str">
            <v>BRF</v>
          </cell>
          <cell r="Y45" t="str">
            <v>BRF</v>
          </cell>
          <cell r="Z45" t="str">
            <v>I</v>
          </cell>
          <cell r="AA45" t="str">
            <v>BRF</v>
          </cell>
          <cell r="AB45" t="str">
            <v>BRF</v>
          </cell>
        </row>
        <row r="46">
          <cell r="A46">
            <v>33</v>
          </cell>
          <cell r="B46" t="str">
            <v>Rumsauer Rudolf</v>
          </cell>
          <cell r="C46" t="str">
            <v>M</v>
          </cell>
          <cell r="D46">
            <v>12114</v>
          </cell>
          <cell r="E46">
            <v>41334</v>
          </cell>
          <cell r="F46">
            <v>80</v>
          </cell>
          <cell r="G46" t="str">
            <v>Wien</v>
          </cell>
          <cell r="H46" t="str">
            <v>Österr</v>
          </cell>
          <cell r="I46" t="str">
            <v>RUMSARUDO</v>
          </cell>
          <cell r="J46" t="str">
            <v/>
          </cell>
          <cell r="K46">
            <v>4261</v>
          </cell>
          <cell r="Q46" t="str">
            <v>I</v>
          </cell>
          <cell r="R46" t="str">
            <v>BRU</v>
          </cell>
          <cell r="S46" t="str">
            <v>BRU</v>
          </cell>
          <cell r="T46" t="str">
            <v/>
          </cell>
          <cell r="U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</row>
        <row r="47">
          <cell r="A47">
            <v>34</v>
          </cell>
          <cell r="B47" t="str">
            <v>Savonith Markus</v>
          </cell>
          <cell r="C47" t="str">
            <v>M</v>
          </cell>
          <cell r="D47">
            <v>28730</v>
          </cell>
          <cell r="E47">
            <v>41514</v>
          </cell>
          <cell r="F47">
            <v>35</v>
          </cell>
          <cell r="G47" t="str">
            <v>Mödling</v>
          </cell>
          <cell r="H47" t="str">
            <v>Österr</v>
          </cell>
          <cell r="I47" t="str">
            <v>SAVONMARK</v>
          </cell>
          <cell r="J47" t="str">
            <v/>
          </cell>
          <cell r="K47">
            <v>4072</v>
          </cell>
          <cell r="Q47" t="str">
            <v>I</v>
          </cell>
          <cell r="R47" t="str">
            <v>BRU</v>
          </cell>
          <cell r="S47" t="str">
            <v>BRU</v>
          </cell>
          <cell r="T47" t="str">
            <v>I</v>
          </cell>
          <cell r="U47" t="str">
            <v>BRU</v>
          </cell>
          <cell r="V47" t="str">
            <v>BRU</v>
          </cell>
          <cell r="W47" t="str">
            <v>I</v>
          </cell>
          <cell r="X47" t="str">
            <v>BRU</v>
          </cell>
          <cell r="Y47" t="str">
            <v>BRU</v>
          </cell>
          <cell r="Z47" t="str">
            <v/>
          </cell>
          <cell r="AA47" t="str">
            <v/>
          </cell>
          <cell r="AB47" t="str">
            <v/>
          </cell>
        </row>
        <row r="48">
          <cell r="A48">
            <v>35</v>
          </cell>
          <cell r="B48" t="str">
            <v>Savonith Wolfgang</v>
          </cell>
          <cell r="C48" t="str">
            <v>M</v>
          </cell>
          <cell r="D48">
            <v>15966</v>
          </cell>
          <cell r="E48">
            <v>41534</v>
          </cell>
          <cell r="F48">
            <v>70</v>
          </cell>
          <cell r="G48" t="str">
            <v>Ma. Enzersdorf</v>
          </cell>
          <cell r="H48" t="str">
            <v>Österr</v>
          </cell>
          <cell r="I48" t="str">
            <v>SAVONWOLF</v>
          </cell>
          <cell r="J48" t="str">
            <v/>
          </cell>
          <cell r="K48">
            <v>524</v>
          </cell>
          <cell r="Q48" t="str">
            <v>I</v>
          </cell>
          <cell r="R48" t="str">
            <v>BRU</v>
          </cell>
          <cell r="S48" t="str">
            <v>BRU</v>
          </cell>
          <cell r="T48" t="str">
            <v>I</v>
          </cell>
          <cell r="U48" t="str">
            <v>BRU</v>
          </cell>
          <cell r="V48" t="str">
            <v>BRU</v>
          </cell>
          <cell r="W48" t="str">
            <v>I</v>
          </cell>
          <cell r="X48" t="str">
            <v>BRU</v>
          </cell>
          <cell r="Y48" t="str">
            <v>BRU</v>
          </cell>
          <cell r="Z48" t="str">
            <v/>
          </cell>
          <cell r="AA48" t="str">
            <v/>
          </cell>
          <cell r="AB48" t="str">
            <v/>
          </cell>
        </row>
        <row r="49">
          <cell r="A49">
            <v>36</v>
          </cell>
          <cell r="B49" t="str">
            <v>Schindler Helmut</v>
          </cell>
          <cell r="C49" t="str">
            <v>M</v>
          </cell>
          <cell r="D49">
            <v>27163</v>
          </cell>
          <cell r="E49">
            <v>41408</v>
          </cell>
          <cell r="F49">
            <v>39</v>
          </cell>
          <cell r="G49" t="str">
            <v>Mödling</v>
          </cell>
          <cell r="H49" t="str">
            <v>Österr</v>
          </cell>
          <cell r="I49" t="str">
            <v>SCHINHELM</v>
          </cell>
          <cell r="J49" t="str">
            <v/>
          </cell>
          <cell r="K49">
            <v>4019</v>
          </cell>
          <cell r="Q49" t="str">
            <v>I</v>
          </cell>
          <cell r="R49" t="str">
            <v>BRU</v>
          </cell>
          <cell r="S49" t="str">
            <v>BRU</v>
          </cell>
          <cell r="T49" t="str">
            <v>I</v>
          </cell>
          <cell r="U49" t="str">
            <v>BRU</v>
          </cell>
          <cell r="V49" t="str">
            <v>BRU</v>
          </cell>
          <cell r="W49" t="str">
            <v>I</v>
          </cell>
          <cell r="X49" t="str">
            <v>BRU</v>
          </cell>
          <cell r="Y49" t="str">
            <v>BRU</v>
          </cell>
          <cell r="Z49" t="str">
            <v/>
          </cell>
          <cell r="AA49" t="str">
            <v/>
          </cell>
          <cell r="AB49" t="str">
            <v/>
          </cell>
        </row>
        <row r="50">
          <cell r="A50">
            <v>37</v>
          </cell>
          <cell r="B50" t="str">
            <v>Sukopp Lena</v>
          </cell>
          <cell r="C50" t="str">
            <v>W</v>
          </cell>
          <cell r="D50">
            <v>32327</v>
          </cell>
          <cell r="E50">
            <v>41458</v>
          </cell>
          <cell r="F50">
            <v>25</v>
          </cell>
          <cell r="G50" t="str">
            <v>Wien</v>
          </cell>
          <cell r="H50" t="str">
            <v>Österr</v>
          </cell>
          <cell r="I50" t="str">
            <v>SUKOPLENA</v>
          </cell>
          <cell r="J50" t="str">
            <v/>
          </cell>
          <cell r="K50">
            <v>4309</v>
          </cell>
          <cell r="Q50" t="str">
            <v>I</v>
          </cell>
          <cell r="R50" t="str">
            <v>BRU</v>
          </cell>
          <cell r="S50" t="str">
            <v>BRU</v>
          </cell>
          <cell r="T50" t="str">
            <v>I</v>
          </cell>
          <cell r="U50" t="str">
            <v>BRU</v>
          </cell>
          <cell r="V50" t="str">
            <v>BRU</v>
          </cell>
          <cell r="W50" t="str">
            <v>I</v>
          </cell>
          <cell r="X50" t="str">
            <v>BRU</v>
          </cell>
          <cell r="Y50" t="str">
            <v>BRU</v>
          </cell>
          <cell r="Z50" t="str">
            <v/>
          </cell>
          <cell r="AA50" t="str">
            <v/>
          </cell>
          <cell r="AB50" t="str">
            <v/>
          </cell>
        </row>
        <row r="51">
          <cell r="A51">
            <v>38</v>
          </cell>
          <cell r="B51" t="str">
            <v>Sukopp Raphael</v>
          </cell>
          <cell r="C51" t="str">
            <v>M</v>
          </cell>
          <cell r="D51">
            <v>33273</v>
          </cell>
          <cell r="E51">
            <v>41674</v>
          </cell>
          <cell r="F51">
            <v>23</v>
          </cell>
          <cell r="G51" t="str">
            <v>Wien</v>
          </cell>
          <cell r="H51" t="str">
            <v xml:space="preserve">Österr   </v>
          </cell>
          <cell r="I51" t="str">
            <v>SUKOPRAPH</v>
          </cell>
          <cell r="J51" t="str">
            <v/>
          </cell>
          <cell r="K51">
            <v>4376</v>
          </cell>
          <cell r="Q51" t="str">
            <v>I</v>
          </cell>
          <cell r="R51" t="str">
            <v>BRU</v>
          </cell>
          <cell r="S51" t="str">
            <v>BRU</v>
          </cell>
          <cell r="T51" t="str">
            <v>I</v>
          </cell>
          <cell r="U51" t="str">
            <v>BRU</v>
          </cell>
          <cell r="V51" t="str">
            <v>BRU</v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</row>
        <row r="52">
          <cell r="A52">
            <v>39</v>
          </cell>
          <cell r="B52" t="str">
            <v>Toth Christopher</v>
          </cell>
          <cell r="C52" t="str">
            <v>M</v>
          </cell>
          <cell r="D52">
            <v>33463</v>
          </cell>
          <cell r="E52">
            <v>41499</v>
          </cell>
          <cell r="F52">
            <v>22</v>
          </cell>
          <cell r="G52" t="str">
            <v>Mödling</v>
          </cell>
          <cell r="H52" t="str">
            <v>Österr</v>
          </cell>
          <cell r="I52" t="str">
            <v>TOTHCHRI</v>
          </cell>
          <cell r="J52" t="str">
            <v/>
          </cell>
          <cell r="K52">
            <v>4509</v>
          </cell>
          <cell r="Q52" t="str">
            <v>I</v>
          </cell>
          <cell r="R52" t="str">
            <v>BRU</v>
          </cell>
          <cell r="S52" t="str">
            <v>BRU</v>
          </cell>
          <cell r="T52" t="str">
            <v>I</v>
          </cell>
          <cell r="U52" t="str">
            <v>BRU</v>
          </cell>
          <cell r="V52" t="str">
            <v>BRU</v>
          </cell>
          <cell r="W52" t="str">
            <v>I</v>
          </cell>
          <cell r="X52" t="str">
            <v>BRU</v>
          </cell>
          <cell r="Y52" t="str">
            <v>BRU</v>
          </cell>
          <cell r="Z52" t="str">
            <v>I</v>
          </cell>
          <cell r="AA52" t="str">
            <v>VÖD</v>
          </cell>
          <cell r="AB52" t="str">
            <v>VÖD</v>
          </cell>
        </row>
        <row r="53">
          <cell r="A53">
            <v>40</v>
          </cell>
          <cell r="B53" t="str">
            <v>Beilschmied Michael</v>
          </cell>
          <cell r="C53" t="str">
            <v>M</v>
          </cell>
          <cell r="D53">
            <v>28023</v>
          </cell>
          <cell r="E53">
            <v>41537</v>
          </cell>
          <cell r="F53">
            <v>37</v>
          </cell>
          <cell r="G53" t="str">
            <v>St. Pölten</v>
          </cell>
          <cell r="H53" t="str">
            <v>Österr</v>
          </cell>
          <cell r="I53" t="str">
            <v>BEILSMICH</v>
          </cell>
          <cell r="J53" t="str">
            <v/>
          </cell>
          <cell r="K53">
            <v>3494</v>
          </cell>
          <cell r="Q53" t="str">
            <v>I</v>
          </cell>
          <cell r="R53" t="str">
            <v>HAR</v>
          </cell>
          <cell r="S53" t="str">
            <v>HAR</v>
          </cell>
          <cell r="T53" t="str">
            <v>I</v>
          </cell>
          <cell r="U53" t="str">
            <v>HAR</v>
          </cell>
          <cell r="V53" t="str">
            <v>HAR</v>
          </cell>
          <cell r="W53" t="str">
            <v>I</v>
          </cell>
          <cell r="X53" t="str">
            <v>HAR</v>
          </cell>
          <cell r="Y53" t="str">
            <v>HAR</v>
          </cell>
          <cell r="Z53" t="str">
            <v>I</v>
          </cell>
          <cell r="AA53" t="str">
            <v>HAR</v>
          </cell>
          <cell r="AB53" t="str">
            <v>HAR</v>
          </cell>
        </row>
        <row r="54">
          <cell r="A54">
            <v>41</v>
          </cell>
          <cell r="B54" t="str">
            <v>Fleischer Manfred</v>
          </cell>
          <cell r="C54" t="str">
            <v>M</v>
          </cell>
          <cell r="D54">
            <v>32628</v>
          </cell>
          <cell r="E54">
            <v>41394</v>
          </cell>
          <cell r="F54">
            <v>24</v>
          </cell>
          <cell r="G54" t="str">
            <v>St. Pölten</v>
          </cell>
          <cell r="H54" t="str">
            <v>Österr</v>
          </cell>
          <cell r="I54" t="str">
            <v>FLEISMANF</v>
          </cell>
          <cell r="J54" t="str">
            <v/>
          </cell>
          <cell r="K54">
            <v>4313</v>
          </cell>
          <cell r="Q54" t="str">
            <v>I</v>
          </cell>
          <cell r="R54" t="str">
            <v>HAR</v>
          </cell>
          <cell r="S54" t="str">
            <v>HAR</v>
          </cell>
          <cell r="T54" t="str">
            <v>I</v>
          </cell>
          <cell r="U54" t="str">
            <v>HAR</v>
          </cell>
          <cell r="V54" t="str">
            <v>HAR</v>
          </cell>
          <cell r="W54" t="str">
            <v>I</v>
          </cell>
          <cell r="X54" t="str">
            <v>HAR</v>
          </cell>
          <cell r="Y54" t="str">
            <v>HAR</v>
          </cell>
          <cell r="Z54" t="str">
            <v>I</v>
          </cell>
          <cell r="AA54" t="str">
            <v>HAR</v>
          </cell>
          <cell r="AB54" t="str">
            <v>HAR</v>
          </cell>
        </row>
        <row r="55">
          <cell r="A55">
            <v>42</v>
          </cell>
          <cell r="B55" t="str">
            <v>Klutz Marco</v>
          </cell>
          <cell r="C55" t="str">
            <v>M</v>
          </cell>
          <cell r="D55">
            <v>37768</v>
          </cell>
          <cell r="E55">
            <v>41421</v>
          </cell>
          <cell r="F55">
            <v>10</v>
          </cell>
          <cell r="G55" t="str">
            <v>Wien</v>
          </cell>
          <cell r="H55" t="str">
            <v>Österr</v>
          </cell>
          <cell r="I55" t="str">
            <v>KLUTZMARC</v>
          </cell>
          <cell r="J55" t="str">
            <v>M388</v>
          </cell>
          <cell r="T55" t="str">
            <v>I</v>
          </cell>
          <cell r="U55" t="str">
            <v>PSV</v>
          </cell>
          <cell r="V55" t="str">
            <v>PSV</v>
          </cell>
          <cell r="W55" t="str">
            <v>I</v>
          </cell>
          <cell r="X55" t="str">
            <v>GOL</v>
          </cell>
          <cell r="Y55" t="str">
            <v>GOL</v>
          </cell>
          <cell r="Z55" t="str">
            <v>I</v>
          </cell>
          <cell r="AA55" t="str">
            <v>GOL</v>
          </cell>
          <cell r="AB55" t="str">
            <v>GOL</v>
          </cell>
        </row>
        <row r="56">
          <cell r="A56">
            <v>43</v>
          </cell>
          <cell r="B56" t="str">
            <v>Grubmüller Jürgen</v>
          </cell>
          <cell r="C56" t="str">
            <v>M</v>
          </cell>
          <cell r="D56">
            <v>29949</v>
          </cell>
          <cell r="E56">
            <v>41637</v>
          </cell>
          <cell r="F56">
            <v>32</v>
          </cell>
          <cell r="G56" t="str">
            <v>St. Pölten</v>
          </cell>
          <cell r="H56" t="str">
            <v>Österr</v>
          </cell>
          <cell r="I56" t="str">
            <v>GRUBMJÜRG</v>
          </cell>
          <cell r="J56" t="str">
            <v/>
          </cell>
          <cell r="K56">
            <v>4231</v>
          </cell>
          <cell r="Q56" t="str">
            <v>I</v>
          </cell>
          <cell r="R56" t="str">
            <v>HAR</v>
          </cell>
          <cell r="S56" t="str">
            <v>HAR</v>
          </cell>
          <cell r="T56" t="str">
            <v>I</v>
          </cell>
          <cell r="U56" t="str">
            <v>HAR</v>
          </cell>
          <cell r="V56" t="str">
            <v>HAR</v>
          </cell>
          <cell r="W56" t="str">
            <v>I</v>
          </cell>
          <cell r="X56" t="str">
            <v>HAR</v>
          </cell>
          <cell r="Y56" t="str">
            <v>HAR</v>
          </cell>
          <cell r="Z56" t="str">
            <v>I</v>
          </cell>
          <cell r="AA56" t="str">
            <v>HAR</v>
          </cell>
          <cell r="AB56" t="str">
            <v>HAR</v>
          </cell>
        </row>
        <row r="57">
          <cell r="A57">
            <v>44</v>
          </cell>
          <cell r="B57" t="str">
            <v>Kickinger Nico</v>
          </cell>
          <cell r="C57" t="str">
            <v>M</v>
          </cell>
          <cell r="D57">
            <v>34255</v>
          </cell>
          <cell r="E57">
            <v>41560</v>
          </cell>
          <cell r="F57">
            <v>20</v>
          </cell>
          <cell r="G57" t="str">
            <v>St. Pölten</v>
          </cell>
          <cell r="H57" t="str">
            <v xml:space="preserve">Österr   </v>
          </cell>
          <cell r="I57" t="str">
            <v>KICKINICO</v>
          </cell>
          <cell r="J57" t="str">
            <v/>
          </cell>
          <cell r="K57">
            <v>4508</v>
          </cell>
          <cell r="Q57" t="str">
            <v>I</v>
          </cell>
          <cell r="R57" t="str">
            <v>HAR</v>
          </cell>
          <cell r="S57" t="str">
            <v>HAR</v>
          </cell>
          <cell r="T57" t="str">
            <v/>
          </cell>
          <cell r="U57" t="str">
            <v/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</row>
        <row r="58">
          <cell r="A58">
            <v>45</v>
          </cell>
          <cell r="B58" t="str">
            <v>Langhammer Michael</v>
          </cell>
          <cell r="C58" t="str">
            <v>M</v>
          </cell>
          <cell r="D58">
            <v>22767</v>
          </cell>
          <cell r="E58">
            <v>41395</v>
          </cell>
          <cell r="F58">
            <v>51</v>
          </cell>
          <cell r="G58" t="str">
            <v>Wien</v>
          </cell>
          <cell r="H58" t="str">
            <v>Österr</v>
          </cell>
          <cell r="I58" t="str">
            <v>LANGHMICH</v>
          </cell>
          <cell r="J58" t="str">
            <v/>
          </cell>
          <cell r="K58">
            <v>2317</v>
          </cell>
          <cell r="Q58" t="str">
            <v>I</v>
          </cell>
          <cell r="R58" t="str">
            <v>HAR</v>
          </cell>
          <cell r="S58" t="str">
            <v>HAR</v>
          </cell>
          <cell r="T58" t="str">
            <v/>
          </cell>
          <cell r="U58" t="str">
            <v/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</row>
        <row r="59">
          <cell r="A59">
            <v>46</v>
          </cell>
          <cell r="B59" t="str">
            <v>Luiskandl Roman</v>
          </cell>
          <cell r="C59" t="str">
            <v>M</v>
          </cell>
          <cell r="D59">
            <v>26437</v>
          </cell>
          <cell r="E59">
            <v>41412</v>
          </cell>
          <cell r="F59">
            <v>41</v>
          </cell>
          <cell r="G59" t="str">
            <v>St. Pölten</v>
          </cell>
          <cell r="H59" t="str">
            <v>Österr</v>
          </cell>
          <cell r="I59" t="str">
            <v>LUISKROMA</v>
          </cell>
          <cell r="J59" t="str">
            <v/>
          </cell>
          <cell r="K59">
            <v>3266</v>
          </cell>
          <cell r="Q59" t="str">
            <v>I</v>
          </cell>
          <cell r="R59" t="str">
            <v>HAR</v>
          </cell>
          <cell r="S59" t="str">
            <v>HAR</v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</row>
        <row r="60">
          <cell r="A60">
            <v>47</v>
          </cell>
          <cell r="B60" t="str">
            <v>Molterer Michael</v>
          </cell>
          <cell r="C60" t="str">
            <v>M</v>
          </cell>
          <cell r="D60">
            <v>32718</v>
          </cell>
          <cell r="E60">
            <v>41484</v>
          </cell>
          <cell r="F60">
            <v>24</v>
          </cell>
          <cell r="G60" t="str">
            <v>St. Pölten</v>
          </cell>
          <cell r="H60" t="str">
            <v>Österr</v>
          </cell>
          <cell r="I60" t="str">
            <v>MOLTEMICH</v>
          </cell>
          <cell r="J60" t="str">
            <v/>
          </cell>
          <cell r="K60">
            <v>4463</v>
          </cell>
          <cell r="Q60" t="str">
            <v>I</v>
          </cell>
          <cell r="R60" t="str">
            <v>HAR</v>
          </cell>
          <cell r="S60" t="str">
            <v>HAR</v>
          </cell>
          <cell r="T60" t="str">
            <v>I</v>
          </cell>
          <cell r="U60" t="str">
            <v>HAR</v>
          </cell>
          <cell r="V60" t="str">
            <v>HAR</v>
          </cell>
          <cell r="W60" t="str">
            <v/>
          </cell>
          <cell r="X60" t="str">
            <v/>
          </cell>
          <cell r="Y60" t="str">
            <v/>
          </cell>
          <cell r="Z60" t="str">
            <v>I</v>
          </cell>
          <cell r="AA60" t="str">
            <v>HAR</v>
          </cell>
          <cell r="AB60" t="str">
            <v>HAR</v>
          </cell>
        </row>
        <row r="61">
          <cell r="A61">
            <v>48</v>
          </cell>
          <cell r="B61" t="str">
            <v>Zeinlinger Andreas jun.</v>
          </cell>
          <cell r="C61" t="str">
            <v>M</v>
          </cell>
          <cell r="D61">
            <v>33505</v>
          </cell>
          <cell r="E61">
            <v>41541</v>
          </cell>
          <cell r="F61">
            <v>22</v>
          </cell>
          <cell r="G61" t="str">
            <v>Wien</v>
          </cell>
          <cell r="H61" t="str">
            <v>Österr</v>
          </cell>
          <cell r="I61" t="str">
            <v>ZEINLANDJ</v>
          </cell>
          <cell r="J61" t="str">
            <v/>
          </cell>
          <cell r="K61">
            <v>4421</v>
          </cell>
          <cell r="Q61" t="str">
            <v>I</v>
          </cell>
          <cell r="R61" t="str">
            <v>HAR</v>
          </cell>
          <cell r="S61" t="str">
            <v>HAR</v>
          </cell>
          <cell r="T61" t="str">
            <v>I</v>
          </cell>
          <cell r="U61" t="str">
            <v>HAR</v>
          </cell>
          <cell r="V61" t="str">
            <v>HAR</v>
          </cell>
          <cell r="W61" t="str">
            <v>I</v>
          </cell>
          <cell r="X61" t="str">
            <v>HAR</v>
          </cell>
          <cell r="Y61" t="str">
            <v>HAR</v>
          </cell>
          <cell r="Z61" t="str">
            <v>I</v>
          </cell>
          <cell r="AA61" t="str">
            <v>HAR</v>
          </cell>
          <cell r="AB61" t="str">
            <v>HAR</v>
          </cell>
        </row>
        <row r="62">
          <cell r="A62">
            <v>49</v>
          </cell>
          <cell r="B62" t="str">
            <v>Ziegler Thomas</v>
          </cell>
          <cell r="C62" t="str">
            <v>M</v>
          </cell>
          <cell r="D62">
            <v>27274</v>
          </cell>
          <cell r="E62">
            <v>41519</v>
          </cell>
          <cell r="F62">
            <v>39</v>
          </cell>
          <cell r="G62" t="str">
            <v>Tulln</v>
          </cell>
          <cell r="H62" t="str">
            <v>Österr</v>
          </cell>
          <cell r="I62" t="str">
            <v>ZIEGLTHOM</v>
          </cell>
          <cell r="J62" t="str">
            <v/>
          </cell>
          <cell r="K62">
            <v>3461</v>
          </cell>
          <cell r="Q62" t="str">
            <v>I</v>
          </cell>
          <cell r="R62" t="str">
            <v>HAR</v>
          </cell>
          <cell r="S62" t="str">
            <v>HAR</v>
          </cell>
          <cell r="T62" t="str">
            <v>I</v>
          </cell>
          <cell r="U62" t="str">
            <v>HAR</v>
          </cell>
          <cell r="V62" t="str">
            <v>HAR</v>
          </cell>
          <cell r="W62" t="str">
            <v/>
          </cell>
          <cell r="X62" t="str">
            <v/>
          </cell>
          <cell r="Y62" t="str">
            <v/>
          </cell>
          <cell r="Z62" t="str">
            <v/>
          </cell>
          <cell r="AA62" t="str">
            <v/>
          </cell>
          <cell r="AB62" t="str">
            <v/>
          </cell>
        </row>
        <row r="63">
          <cell r="A63">
            <v>50</v>
          </cell>
          <cell r="B63" t="str">
            <v>Leszkovits Rudolf</v>
          </cell>
          <cell r="C63" t="str">
            <v>M</v>
          </cell>
          <cell r="D63">
            <v>16160</v>
          </cell>
          <cell r="E63">
            <v>41362</v>
          </cell>
          <cell r="F63">
            <v>69</v>
          </cell>
          <cell r="G63" t="str">
            <v>Klosterneuburg</v>
          </cell>
          <cell r="H63" t="str">
            <v>Österr</v>
          </cell>
          <cell r="I63" t="str">
            <v>LESZKRUDO</v>
          </cell>
          <cell r="J63" t="str">
            <v/>
          </cell>
          <cell r="K63">
            <v>427</v>
          </cell>
          <cell r="Q63" t="str">
            <v>I</v>
          </cell>
          <cell r="R63" t="str">
            <v>KLO</v>
          </cell>
          <cell r="S63" t="str">
            <v>KLO</v>
          </cell>
          <cell r="T63" t="str">
            <v>I</v>
          </cell>
          <cell r="U63" t="str">
            <v>KLO</v>
          </cell>
          <cell r="V63" t="str">
            <v>KLO</v>
          </cell>
          <cell r="W63" t="str">
            <v/>
          </cell>
          <cell r="X63" t="str">
            <v/>
          </cell>
          <cell r="Y63" t="str">
            <v/>
          </cell>
          <cell r="Z63" t="str">
            <v/>
          </cell>
          <cell r="AA63" t="str">
            <v/>
          </cell>
          <cell r="AB63" t="str">
            <v/>
          </cell>
        </row>
        <row r="64">
          <cell r="A64">
            <v>51</v>
          </cell>
          <cell r="B64" t="str">
            <v>Ottawa Gerd</v>
          </cell>
          <cell r="C64" t="str">
            <v>M</v>
          </cell>
          <cell r="D64">
            <v>16532</v>
          </cell>
          <cell r="E64">
            <v>41369</v>
          </cell>
          <cell r="F64">
            <v>68</v>
          </cell>
          <cell r="G64" t="str">
            <v>Wien</v>
          </cell>
          <cell r="H64" t="str">
            <v>Österr</v>
          </cell>
          <cell r="I64" t="str">
            <v>OTTAWGERD</v>
          </cell>
          <cell r="J64" t="str">
            <v/>
          </cell>
          <cell r="K64">
            <v>4216</v>
          </cell>
          <cell r="Q64" t="str">
            <v>I</v>
          </cell>
          <cell r="R64" t="str">
            <v>KLO</v>
          </cell>
          <cell r="S64" t="str">
            <v>KLO</v>
          </cell>
          <cell r="T64" t="str">
            <v>I</v>
          </cell>
          <cell r="U64" t="str">
            <v>KLO</v>
          </cell>
          <cell r="V64" t="str">
            <v>KLO</v>
          </cell>
          <cell r="W64" t="str">
            <v/>
          </cell>
          <cell r="X64" t="str">
            <v/>
          </cell>
          <cell r="Y64" t="str">
            <v/>
          </cell>
          <cell r="Z64" t="str">
            <v/>
          </cell>
          <cell r="AA64" t="str">
            <v/>
          </cell>
          <cell r="AB64" t="str">
            <v/>
          </cell>
        </row>
        <row r="65">
          <cell r="A65">
            <v>52</v>
          </cell>
          <cell r="B65" t="str">
            <v>Parmetler Christian, Ing.</v>
          </cell>
          <cell r="C65" t="str">
            <v>M</v>
          </cell>
          <cell r="D65">
            <v>24219</v>
          </cell>
          <cell r="E65">
            <v>41386</v>
          </cell>
          <cell r="F65">
            <v>47</v>
          </cell>
          <cell r="G65" t="str">
            <v>Klosterneuburg</v>
          </cell>
          <cell r="H65" t="str">
            <v>Österr</v>
          </cell>
          <cell r="I65" t="str">
            <v>PARMECHRI</v>
          </cell>
          <cell r="J65" t="str">
            <v/>
          </cell>
          <cell r="K65">
            <v>2304</v>
          </cell>
          <cell r="Q65" t="str">
            <v>I</v>
          </cell>
          <cell r="R65" t="str">
            <v>KLO</v>
          </cell>
          <cell r="S65" t="str">
            <v>KLO</v>
          </cell>
          <cell r="T65" t="str">
            <v>I</v>
          </cell>
          <cell r="U65" t="str">
            <v>KLO</v>
          </cell>
          <cell r="V65" t="str">
            <v>KLO</v>
          </cell>
          <cell r="W65" t="str">
            <v/>
          </cell>
          <cell r="X65" t="str">
            <v/>
          </cell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</row>
        <row r="66">
          <cell r="A66">
            <v>53</v>
          </cell>
          <cell r="B66" t="str">
            <v>Parmetler Rüdiger</v>
          </cell>
          <cell r="C66" t="str">
            <v>M</v>
          </cell>
          <cell r="D66">
            <v>26179</v>
          </cell>
          <cell r="E66">
            <v>41520</v>
          </cell>
          <cell r="F66">
            <v>42</v>
          </cell>
          <cell r="G66" t="str">
            <v>Kosterneuburg</v>
          </cell>
          <cell r="H66" t="str">
            <v>Österr</v>
          </cell>
          <cell r="I66" t="str">
            <v>PARMERÜDI</v>
          </cell>
          <cell r="J66" t="str">
            <v/>
          </cell>
          <cell r="K66">
            <v>4194</v>
          </cell>
          <cell r="Q66" t="str">
            <v>I</v>
          </cell>
          <cell r="R66" t="str">
            <v>KLO</v>
          </cell>
          <cell r="S66" t="str">
            <v>KLO</v>
          </cell>
          <cell r="T66" t="str">
            <v/>
          </cell>
          <cell r="U66" t="str">
            <v/>
          </cell>
          <cell r="V66" t="str">
            <v/>
          </cell>
          <cell r="W66" t="str">
            <v/>
          </cell>
          <cell r="X66" t="str">
            <v/>
          </cell>
          <cell r="Y66" t="str">
            <v/>
          </cell>
          <cell r="Z66" t="str">
            <v/>
          </cell>
          <cell r="AA66" t="str">
            <v/>
          </cell>
          <cell r="AB66" t="str">
            <v/>
          </cell>
        </row>
        <row r="67">
          <cell r="A67">
            <v>54</v>
          </cell>
          <cell r="B67" t="str">
            <v>Petlan Robert</v>
          </cell>
          <cell r="C67" t="str">
            <v>M</v>
          </cell>
          <cell r="D67">
            <v>26166</v>
          </cell>
          <cell r="E67">
            <v>41507</v>
          </cell>
          <cell r="F67">
            <v>42</v>
          </cell>
          <cell r="G67" t="str">
            <v>Klosterneuburg</v>
          </cell>
          <cell r="H67" t="str">
            <v>Österr</v>
          </cell>
          <cell r="I67" t="str">
            <v>PETLAROBE</v>
          </cell>
          <cell r="J67" t="str">
            <v/>
          </cell>
          <cell r="K67">
            <v>3430</v>
          </cell>
          <cell r="Q67" t="str">
            <v>I</v>
          </cell>
          <cell r="R67" t="str">
            <v>KLO</v>
          </cell>
          <cell r="S67" t="str">
            <v>KLO</v>
          </cell>
          <cell r="T67" t="str">
            <v>I</v>
          </cell>
          <cell r="U67" t="str">
            <v>VÖE</v>
          </cell>
          <cell r="V67" t="str">
            <v>VÖE</v>
          </cell>
          <cell r="W67" t="str">
            <v/>
          </cell>
          <cell r="X67" t="str">
            <v/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</row>
        <row r="68">
          <cell r="A68">
            <v>55</v>
          </cell>
          <cell r="B68" t="str">
            <v>Sternitzky Reinhard</v>
          </cell>
          <cell r="C68" t="str">
            <v>M</v>
          </cell>
          <cell r="D68">
            <v>23912</v>
          </cell>
          <cell r="E68">
            <v>41444</v>
          </cell>
          <cell r="F68">
            <v>48</v>
          </cell>
          <cell r="G68" t="str">
            <v>Klosterneuburg</v>
          </cell>
          <cell r="H68" t="str">
            <v>Österr</v>
          </cell>
          <cell r="I68" t="str">
            <v>STERNREIN</v>
          </cell>
          <cell r="J68" t="str">
            <v/>
          </cell>
          <cell r="K68">
            <v>2180</v>
          </cell>
          <cell r="Q68" t="str">
            <v>I</v>
          </cell>
          <cell r="R68" t="str">
            <v>KLO</v>
          </cell>
          <cell r="S68" t="str">
            <v>KLO</v>
          </cell>
          <cell r="T68" t="str">
            <v>I</v>
          </cell>
          <cell r="U68" t="str">
            <v>KLO</v>
          </cell>
          <cell r="V68" t="str">
            <v>KLO</v>
          </cell>
          <cell r="W68" t="str">
            <v>I</v>
          </cell>
          <cell r="X68" t="str">
            <v>KLO</v>
          </cell>
          <cell r="Y68" t="str">
            <v>KLO</v>
          </cell>
          <cell r="Z68" t="str">
            <v/>
          </cell>
          <cell r="AA68" t="str">
            <v/>
          </cell>
          <cell r="AB68" t="str">
            <v/>
          </cell>
        </row>
        <row r="69">
          <cell r="A69">
            <v>56</v>
          </cell>
          <cell r="B69" t="str">
            <v>Zivkovic Aleksandar</v>
          </cell>
          <cell r="C69" t="str">
            <v>M</v>
          </cell>
          <cell r="D69">
            <v>33463</v>
          </cell>
          <cell r="E69">
            <v>41499</v>
          </cell>
          <cell r="F69">
            <v>22</v>
          </cell>
          <cell r="G69" t="str">
            <v>Pozarevac</v>
          </cell>
          <cell r="H69" t="str">
            <v xml:space="preserve">Serbien </v>
          </cell>
          <cell r="I69" t="str">
            <v>ZIVKOALEK</v>
          </cell>
          <cell r="J69" t="str">
            <v/>
          </cell>
          <cell r="K69">
            <v>4619</v>
          </cell>
          <cell r="Q69" t="str">
            <v>I</v>
          </cell>
          <cell r="R69" t="str">
            <v>KLO</v>
          </cell>
          <cell r="S69" t="str">
            <v>KLO</v>
          </cell>
          <cell r="T69" t="str">
            <v>G</v>
          </cell>
          <cell r="U69" t="str">
            <v>KLO</v>
          </cell>
          <cell r="V69" t="str">
            <v>KLO</v>
          </cell>
          <cell r="W69" t="str">
            <v>G</v>
          </cell>
          <cell r="X69" t="str">
            <v>KLO</v>
          </cell>
          <cell r="Y69" t="str">
            <v>KLO</v>
          </cell>
          <cell r="Z69" t="str">
            <v>G</v>
          </cell>
          <cell r="AA69" t="str">
            <v/>
          </cell>
          <cell r="AB69" t="str">
            <v/>
          </cell>
        </row>
        <row r="70">
          <cell r="A70">
            <v>57</v>
          </cell>
          <cell r="B70" t="str">
            <v>Zivkovic Milos</v>
          </cell>
          <cell r="C70" t="str">
            <v>M</v>
          </cell>
          <cell r="D70">
            <v>33901</v>
          </cell>
          <cell r="E70">
            <v>41571</v>
          </cell>
          <cell r="F70">
            <v>21</v>
          </cell>
          <cell r="G70" t="str">
            <v>Pozarevac</v>
          </cell>
          <cell r="H70" t="str">
            <v xml:space="preserve">Serbien </v>
          </cell>
          <cell r="I70" t="str">
            <v>ZIVKOMILO</v>
          </cell>
          <cell r="J70" t="str">
            <v/>
          </cell>
          <cell r="K70">
            <v>4543</v>
          </cell>
          <cell r="Q70" t="str">
            <v>I</v>
          </cell>
          <cell r="R70" t="str">
            <v>KLO</v>
          </cell>
          <cell r="S70" t="str">
            <v>KLO</v>
          </cell>
          <cell r="T70" t="str">
            <v>G</v>
          </cell>
          <cell r="U70" t="str">
            <v>KLO</v>
          </cell>
          <cell r="V70" t="str">
            <v>KLO</v>
          </cell>
          <cell r="W70" t="str">
            <v>G</v>
          </cell>
          <cell r="X70" t="str">
            <v>KLO</v>
          </cell>
          <cell r="Y70" t="str">
            <v>KLO</v>
          </cell>
          <cell r="Z70" t="str">
            <v>G</v>
          </cell>
          <cell r="AA70" t="str">
            <v/>
          </cell>
          <cell r="AB70" t="str">
            <v/>
          </cell>
        </row>
        <row r="71">
          <cell r="A71">
            <v>58</v>
          </cell>
          <cell r="B71" t="str">
            <v>Fischer Ewald</v>
          </cell>
          <cell r="C71" t="str">
            <v>M</v>
          </cell>
          <cell r="D71">
            <v>25764</v>
          </cell>
          <cell r="E71">
            <v>41470</v>
          </cell>
          <cell r="F71">
            <v>43</v>
          </cell>
          <cell r="G71" t="str">
            <v>Krems</v>
          </cell>
          <cell r="H71" t="str">
            <v>Österr</v>
          </cell>
          <cell r="I71" t="str">
            <v>FISCHEWAL</v>
          </cell>
          <cell r="J71" t="str">
            <v/>
          </cell>
          <cell r="K71">
            <v>2797</v>
          </cell>
          <cell r="Q71" t="str">
            <v>I</v>
          </cell>
          <cell r="R71" t="str">
            <v>KRE</v>
          </cell>
          <cell r="S71" t="str">
            <v>KRE</v>
          </cell>
          <cell r="T71" t="str">
            <v>I</v>
          </cell>
          <cell r="U71" t="str">
            <v>KRE</v>
          </cell>
          <cell r="V71" t="str">
            <v>KRE</v>
          </cell>
          <cell r="W71" t="str">
            <v>I</v>
          </cell>
          <cell r="X71" t="str">
            <v>KRE</v>
          </cell>
          <cell r="Y71" t="str">
            <v>KRE</v>
          </cell>
          <cell r="Z71" t="str">
            <v>I</v>
          </cell>
          <cell r="AA71" t="str">
            <v>KRE</v>
          </cell>
          <cell r="AB71" t="str">
            <v>KRE</v>
          </cell>
        </row>
        <row r="72">
          <cell r="A72">
            <v>59</v>
          </cell>
          <cell r="B72" t="str">
            <v>Kis Istvan</v>
          </cell>
          <cell r="C72" t="str">
            <v>M</v>
          </cell>
          <cell r="D72">
            <v>32521</v>
          </cell>
          <cell r="E72">
            <v>41652</v>
          </cell>
          <cell r="F72">
            <v>25</v>
          </cell>
          <cell r="G72" t="str">
            <v>Tulln</v>
          </cell>
          <cell r="H72" t="str">
            <v>Österr</v>
          </cell>
          <cell r="I72" t="str">
            <v>KISISTV</v>
          </cell>
          <cell r="J72" t="str">
            <v/>
          </cell>
          <cell r="K72">
            <v>4402</v>
          </cell>
          <cell r="Q72" t="str">
            <v>I</v>
          </cell>
          <cell r="R72" t="str">
            <v>KRE</v>
          </cell>
          <cell r="S72" t="str">
            <v>KRE</v>
          </cell>
          <cell r="T72" t="str">
            <v/>
          </cell>
          <cell r="U72" t="str">
            <v/>
          </cell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</row>
        <row r="73">
          <cell r="A73">
            <v>60</v>
          </cell>
          <cell r="B73" t="str">
            <v>Koch Florian</v>
          </cell>
          <cell r="C73" t="str">
            <v>M</v>
          </cell>
          <cell r="D73">
            <v>35292</v>
          </cell>
          <cell r="E73">
            <v>41501</v>
          </cell>
          <cell r="F73">
            <v>17</v>
          </cell>
          <cell r="G73" t="str">
            <v>Krems</v>
          </cell>
          <cell r="H73" t="str">
            <v>Österr</v>
          </cell>
          <cell r="I73" t="str">
            <v>KOCHFLOR</v>
          </cell>
          <cell r="J73" t="str">
            <v>M232</v>
          </cell>
          <cell r="K73">
            <v>4609</v>
          </cell>
          <cell r="Q73" t="str">
            <v>I</v>
          </cell>
          <cell r="R73" t="str">
            <v>KRE</v>
          </cell>
          <cell r="S73" t="str">
            <v>KRE</v>
          </cell>
          <cell r="T73" t="str">
            <v>I</v>
          </cell>
          <cell r="U73" t="str">
            <v>KRE</v>
          </cell>
          <cell r="V73" t="str">
            <v>KRE</v>
          </cell>
          <cell r="W73" t="str">
            <v>I</v>
          </cell>
          <cell r="X73" t="str">
            <v>KRE</v>
          </cell>
          <cell r="Y73" t="str">
            <v>KRE</v>
          </cell>
          <cell r="Z73" t="str">
            <v>I</v>
          </cell>
          <cell r="AA73" t="str">
            <v>KRE</v>
          </cell>
          <cell r="AB73" t="str">
            <v>KRE</v>
          </cell>
        </row>
        <row r="74">
          <cell r="A74">
            <v>61</v>
          </cell>
          <cell r="B74" t="str">
            <v>Koch Markus</v>
          </cell>
          <cell r="C74" t="str">
            <v>M</v>
          </cell>
          <cell r="D74">
            <v>24901</v>
          </cell>
          <cell r="E74">
            <v>41337</v>
          </cell>
          <cell r="F74">
            <v>45</v>
          </cell>
          <cell r="G74" t="str">
            <v>Rohnendorf</v>
          </cell>
          <cell r="H74" t="str">
            <v>Österr</v>
          </cell>
          <cell r="I74" t="str">
            <v>KOCHMARK</v>
          </cell>
          <cell r="J74" t="str">
            <v/>
          </cell>
          <cell r="K74">
            <v>3187</v>
          </cell>
          <cell r="Q74" t="str">
            <v>I</v>
          </cell>
          <cell r="R74" t="str">
            <v>KRE</v>
          </cell>
          <cell r="S74" t="str">
            <v>KRE</v>
          </cell>
          <cell r="T74" t="str">
            <v>I</v>
          </cell>
          <cell r="U74" t="str">
            <v>KRE</v>
          </cell>
          <cell r="V74" t="str">
            <v>KRE</v>
          </cell>
          <cell r="W74" t="str">
            <v>I</v>
          </cell>
          <cell r="X74" t="str">
            <v>KRE</v>
          </cell>
          <cell r="Y74" t="str">
            <v>KRE</v>
          </cell>
          <cell r="Z74" t="str">
            <v>I</v>
          </cell>
          <cell r="AA74" t="str">
            <v>KRE</v>
          </cell>
          <cell r="AB74" t="str">
            <v>KRE</v>
          </cell>
        </row>
        <row r="75">
          <cell r="A75">
            <v>62</v>
          </cell>
          <cell r="B75" t="str">
            <v>Kranzl Markus</v>
          </cell>
          <cell r="C75" t="str">
            <v>M</v>
          </cell>
          <cell r="D75">
            <v>33103</v>
          </cell>
          <cell r="E75">
            <v>41504</v>
          </cell>
          <cell r="F75">
            <v>23</v>
          </cell>
          <cell r="G75" t="str">
            <v>Horn</v>
          </cell>
          <cell r="H75" t="str">
            <v xml:space="preserve">Österr   </v>
          </cell>
          <cell r="I75" t="str">
            <v>KRANZMARK</v>
          </cell>
          <cell r="J75" t="str">
            <v/>
          </cell>
          <cell r="K75">
            <v>4556</v>
          </cell>
          <cell r="Q75" t="str">
            <v>I</v>
          </cell>
          <cell r="R75" t="str">
            <v>KRE</v>
          </cell>
          <cell r="S75" t="str">
            <v>KRE</v>
          </cell>
          <cell r="T75" t="str">
            <v/>
          </cell>
          <cell r="U75" t="str">
            <v/>
          </cell>
          <cell r="V75" t="str">
            <v/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</row>
        <row r="76">
          <cell r="A76">
            <v>63</v>
          </cell>
          <cell r="B76" t="str">
            <v>Nemec Martin</v>
          </cell>
          <cell r="C76" t="str">
            <v>M</v>
          </cell>
          <cell r="D76">
            <v>23443</v>
          </cell>
          <cell r="E76">
            <v>41340</v>
          </cell>
          <cell r="F76">
            <v>49</v>
          </cell>
          <cell r="G76" t="str">
            <v>Wien</v>
          </cell>
          <cell r="H76" t="str">
            <v>Österr</v>
          </cell>
          <cell r="I76" t="str">
            <v>NEMECMART</v>
          </cell>
          <cell r="J76" t="str">
            <v/>
          </cell>
          <cell r="K76">
            <v>4102</v>
          </cell>
          <cell r="Q76" t="str">
            <v>I</v>
          </cell>
          <cell r="R76" t="str">
            <v>KRE</v>
          </cell>
          <cell r="S76" t="str">
            <v>KRE</v>
          </cell>
          <cell r="T76" t="str">
            <v>I</v>
          </cell>
          <cell r="U76" t="str">
            <v>NW</v>
          </cell>
          <cell r="V76" t="str">
            <v xml:space="preserve">NW </v>
          </cell>
          <cell r="W76" t="str">
            <v>I</v>
          </cell>
          <cell r="X76" t="str">
            <v>NW</v>
          </cell>
          <cell r="Y76" t="str">
            <v xml:space="preserve">NW </v>
          </cell>
          <cell r="Z76" t="str">
            <v>I</v>
          </cell>
          <cell r="AA76" t="str">
            <v>NW</v>
          </cell>
          <cell r="AB76" t="str">
            <v xml:space="preserve">NW </v>
          </cell>
        </row>
        <row r="77">
          <cell r="A77">
            <v>64</v>
          </cell>
          <cell r="B77" t="str">
            <v>Riedler Siegfried</v>
          </cell>
          <cell r="C77" t="str">
            <v>M</v>
          </cell>
          <cell r="D77">
            <v>24503</v>
          </cell>
          <cell r="E77">
            <v>41670</v>
          </cell>
          <cell r="F77">
            <v>47</v>
          </cell>
          <cell r="G77" t="str">
            <v>Langschlag</v>
          </cell>
          <cell r="H77" t="str">
            <v>Österr</v>
          </cell>
          <cell r="I77" t="str">
            <v>RIEDLSIES</v>
          </cell>
          <cell r="J77" t="str">
            <v/>
          </cell>
          <cell r="K77">
            <v>3473</v>
          </cell>
          <cell r="Q77" t="str">
            <v>I</v>
          </cell>
          <cell r="R77" t="str">
            <v>KRE</v>
          </cell>
          <cell r="S77" t="str">
            <v>KRE</v>
          </cell>
          <cell r="T77" t="str">
            <v>I</v>
          </cell>
          <cell r="U77" t="str">
            <v>KRE</v>
          </cell>
          <cell r="V77" t="str">
            <v>KRE</v>
          </cell>
          <cell r="W77" t="str">
            <v/>
          </cell>
          <cell r="X77" t="str">
            <v/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</row>
        <row r="78">
          <cell r="A78">
            <v>65</v>
          </cell>
          <cell r="B78" t="str">
            <v>Riedler Siegfried jun.</v>
          </cell>
          <cell r="C78" t="str">
            <v>M</v>
          </cell>
          <cell r="D78">
            <v>33682</v>
          </cell>
          <cell r="E78">
            <v>41352</v>
          </cell>
          <cell r="F78">
            <v>21</v>
          </cell>
          <cell r="G78" t="str">
            <v>Wien</v>
          </cell>
          <cell r="H78" t="str">
            <v>Österr</v>
          </cell>
          <cell r="I78" t="str">
            <v>RIEDLSIEJ</v>
          </cell>
          <cell r="J78" t="str">
            <v/>
          </cell>
          <cell r="K78">
            <v>4416</v>
          </cell>
          <cell r="Q78" t="str">
            <v>I</v>
          </cell>
          <cell r="R78" t="str">
            <v>KRE</v>
          </cell>
          <cell r="S78" t="str">
            <v>KRE</v>
          </cell>
          <cell r="T78" t="str">
            <v/>
          </cell>
          <cell r="U78" t="str">
            <v/>
          </cell>
          <cell r="V78" t="str">
            <v/>
          </cell>
          <cell r="W78" t="str">
            <v/>
          </cell>
          <cell r="X78" t="str">
            <v/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</row>
        <row r="79">
          <cell r="A79">
            <v>66</v>
          </cell>
          <cell r="B79" t="str">
            <v>Sedlacek Claus, Mag.</v>
          </cell>
          <cell r="C79" t="str">
            <v>M</v>
          </cell>
          <cell r="D79">
            <v>26098</v>
          </cell>
          <cell r="E79">
            <v>41439</v>
          </cell>
          <cell r="F79">
            <v>42</v>
          </cell>
          <cell r="G79" t="str">
            <v>Wien</v>
          </cell>
          <cell r="H79" t="str">
            <v>Australier</v>
          </cell>
          <cell r="I79" t="str">
            <v>SEDLACLAU</v>
          </cell>
          <cell r="J79" t="str">
            <v/>
          </cell>
          <cell r="K79">
            <v>4054</v>
          </cell>
          <cell r="Q79" t="str">
            <v>I</v>
          </cell>
          <cell r="R79" t="str">
            <v>KRE</v>
          </cell>
          <cell r="S79" t="str">
            <v>KRE</v>
          </cell>
          <cell r="T79" t="str">
            <v>G</v>
          </cell>
          <cell r="U79" t="str">
            <v>WLD</v>
          </cell>
          <cell r="V79" t="str">
            <v>WLD</v>
          </cell>
          <cell r="W79" t="str">
            <v>G</v>
          </cell>
          <cell r="X79" t="str">
            <v>WLD</v>
          </cell>
          <cell r="Y79" t="str">
            <v>WLD</v>
          </cell>
          <cell r="Z79" t="str">
            <v>G</v>
          </cell>
          <cell r="AA79" t="str">
            <v/>
          </cell>
          <cell r="AB79" t="str">
            <v/>
          </cell>
        </row>
        <row r="80">
          <cell r="A80">
            <v>67</v>
          </cell>
          <cell r="B80" t="str">
            <v>Spitzbart Franz</v>
          </cell>
          <cell r="C80" t="str">
            <v>M</v>
          </cell>
          <cell r="D80">
            <v>25044</v>
          </cell>
          <cell r="E80">
            <v>41480</v>
          </cell>
          <cell r="F80">
            <v>45</v>
          </cell>
          <cell r="G80" t="str">
            <v>Wels</v>
          </cell>
          <cell r="H80" t="str">
            <v>Österr</v>
          </cell>
          <cell r="I80" t="str">
            <v>SPITZFRAN</v>
          </cell>
          <cell r="J80" t="str">
            <v/>
          </cell>
          <cell r="K80">
            <v>4126</v>
          </cell>
          <cell r="Q80" t="str">
            <v>I</v>
          </cell>
          <cell r="R80" t="str">
            <v>HAR</v>
          </cell>
          <cell r="S80" t="str">
            <v>KRE</v>
          </cell>
          <cell r="T80" t="str">
            <v>I</v>
          </cell>
          <cell r="U80" t="str">
            <v>HAR</v>
          </cell>
          <cell r="V80" t="str">
            <v>KRE</v>
          </cell>
          <cell r="W80" t="str">
            <v>I</v>
          </cell>
          <cell r="X80" t="str">
            <v>HAR</v>
          </cell>
          <cell r="Y80" t="str">
            <v>KRE</v>
          </cell>
          <cell r="Z80" t="str">
            <v/>
          </cell>
          <cell r="AA80" t="str">
            <v/>
          </cell>
          <cell r="AB80" t="str">
            <v/>
          </cell>
        </row>
        <row r="81">
          <cell r="A81">
            <v>68</v>
          </cell>
          <cell r="B81" t="str">
            <v>Fenzl Edith</v>
          </cell>
          <cell r="C81" t="str">
            <v>W</v>
          </cell>
          <cell r="D81">
            <v>23624</v>
          </cell>
          <cell r="E81">
            <v>41521</v>
          </cell>
          <cell r="F81">
            <v>49</v>
          </cell>
          <cell r="G81" t="str">
            <v>Tulln</v>
          </cell>
          <cell r="H81" t="str">
            <v>Österr</v>
          </cell>
          <cell r="I81" t="str">
            <v>FENZLEDIT</v>
          </cell>
          <cell r="J81" t="str">
            <v/>
          </cell>
          <cell r="K81">
            <v>3671</v>
          </cell>
          <cell r="Q81" t="str">
            <v>I</v>
          </cell>
          <cell r="R81" t="str">
            <v>KRD</v>
          </cell>
          <cell r="S81" t="str">
            <v>KRD</v>
          </cell>
          <cell r="T81" t="str">
            <v>I</v>
          </cell>
          <cell r="U81" t="str">
            <v>KRD</v>
          </cell>
          <cell r="V81" t="str">
            <v>KRD</v>
          </cell>
          <cell r="W81" t="str">
            <v>I</v>
          </cell>
          <cell r="X81" t="str">
            <v>KRD</v>
          </cell>
          <cell r="Y81" t="str">
            <v>KRD</v>
          </cell>
          <cell r="Z81" t="str">
            <v/>
          </cell>
          <cell r="AA81" t="str">
            <v/>
          </cell>
          <cell r="AB81" t="str">
            <v/>
          </cell>
        </row>
        <row r="82">
          <cell r="A82">
            <v>69</v>
          </cell>
          <cell r="B82" t="str">
            <v>Fenzl Josef sen.</v>
          </cell>
          <cell r="C82" t="str">
            <v>M</v>
          </cell>
          <cell r="D82">
            <v>22279</v>
          </cell>
          <cell r="E82">
            <v>41637</v>
          </cell>
          <cell r="F82">
            <v>53</v>
          </cell>
          <cell r="G82" t="str">
            <v>Klosterneuburg</v>
          </cell>
          <cell r="H82" t="str">
            <v>Österr</v>
          </cell>
          <cell r="I82" t="str">
            <v>FENZLJOSS</v>
          </cell>
          <cell r="J82" t="str">
            <v/>
          </cell>
          <cell r="K82">
            <v>3595</v>
          </cell>
          <cell r="Q82" t="str">
            <v>I</v>
          </cell>
          <cell r="R82" t="str">
            <v>KRD</v>
          </cell>
          <cell r="S82" t="str">
            <v>KRD</v>
          </cell>
          <cell r="T82" t="str">
            <v>I</v>
          </cell>
          <cell r="U82" t="str">
            <v>KRD</v>
          </cell>
          <cell r="V82" t="str">
            <v>KRD</v>
          </cell>
          <cell r="W82" t="str">
            <v>I</v>
          </cell>
          <cell r="X82" t="str">
            <v>KRD</v>
          </cell>
          <cell r="Y82" t="str">
            <v>KRD</v>
          </cell>
          <cell r="Z82" t="str">
            <v/>
          </cell>
          <cell r="AA82" t="str">
            <v/>
          </cell>
          <cell r="AB82" t="str">
            <v/>
          </cell>
        </row>
        <row r="83">
          <cell r="A83">
            <v>70</v>
          </cell>
          <cell r="B83" t="str">
            <v>Fenzl Josef jun.</v>
          </cell>
          <cell r="C83" t="str">
            <v>M</v>
          </cell>
          <cell r="D83">
            <v>32673</v>
          </cell>
          <cell r="E83">
            <v>41439</v>
          </cell>
          <cell r="F83">
            <v>24</v>
          </cell>
          <cell r="G83" t="str">
            <v>Klosterneuburg</v>
          </cell>
          <cell r="H83" t="str">
            <v xml:space="preserve">Österr   </v>
          </cell>
          <cell r="I83" t="str">
            <v>FENZLJOSJ</v>
          </cell>
          <cell r="J83" t="str">
            <v/>
          </cell>
          <cell r="K83">
            <v>4321</v>
          </cell>
          <cell r="Q83" t="str">
            <v>I</v>
          </cell>
          <cell r="R83" t="str">
            <v>KRD</v>
          </cell>
          <cell r="S83" t="str">
            <v>KRD</v>
          </cell>
          <cell r="T83" t="str">
            <v>I</v>
          </cell>
          <cell r="U83" t="str">
            <v>KRD</v>
          </cell>
          <cell r="V83" t="str">
            <v>KRD</v>
          </cell>
          <cell r="W83" t="str">
            <v>I</v>
          </cell>
          <cell r="X83" t="str">
            <v>KRD</v>
          </cell>
          <cell r="Y83" t="str">
            <v>KRD</v>
          </cell>
          <cell r="Z83" t="str">
            <v/>
          </cell>
          <cell r="AA83" t="str">
            <v/>
          </cell>
          <cell r="AB83" t="str">
            <v/>
          </cell>
        </row>
        <row r="84">
          <cell r="A84">
            <v>71</v>
          </cell>
          <cell r="B84" t="str">
            <v>Doppler Florian</v>
          </cell>
          <cell r="C84" t="str">
            <v>M</v>
          </cell>
          <cell r="D84">
            <v>33639</v>
          </cell>
          <cell r="E84">
            <v>41675</v>
          </cell>
          <cell r="F84">
            <v>22</v>
          </cell>
          <cell r="G84" t="str">
            <v>St. Pölten</v>
          </cell>
          <cell r="H84" t="str">
            <v>Österr</v>
          </cell>
          <cell r="I84" t="str">
            <v>DOPPLFLOR</v>
          </cell>
          <cell r="J84" t="str">
            <v/>
          </cell>
          <cell r="K84">
            <v>4426</v>
          </cell>
          <cell r="Q84" t="str">
            <v>I</v>
          </cell>
          <cell r="R84" t="str">
            <v>LAL</v>
          </cell>
          <cell r="S84" t="str">
            <v>LAL</v>
          </cell>
          <cell r="T84" t="str">
            <v>I</v>
          </cell>
          <cell r="U84" t="str">
            <v>LAL</v>
          </cell>
          <cell r="V84" t="str">
            <v>LAL</v>
          </cell>
          <cell r="W84" t="str">
            <v>I</v>
          </cell>
          <cell r="X84" t="str">
            <v>LAL</v>
          </cell>
          <cell r="Y84" t="str">
            <v>LAL</v>
          </cell>
          <cell r="Z84" t="str">
            <v>I</v>
          </cell>
          <cell r="AA84" t="str">
            <v>LAL</v>
          </cell>
          <cell r="AB84" t="str">
            <v>LAL</v>
          </cell>
        </row>
        <row r="85">
          <cell r="A85">
            <v>72</v>
          </cell>
          <cell r="B85" t="str">
            <v>Förstel Michael</v>
          </cell>
          <cell r="C85" t="str">
            <v>M</v>
          </cell>
          <cell r="D85">
            <v>35087</v>
          </cell>
          <cell r="E85">
            <v>41662</v>
          </cell>
          <cell r="F85">
            <v>18</v>
          </cell>
          <cell r="G85" t="str">
            <v>Tulln</v>
          </cell>
          <cell r="H85" t="str">
            <v>Österr</v>
          </cell>
          <cell r="I85" t="str">
            <v>FÖRSTMICH</v>
          </cell>
          <cell r="J85" t="str">
            <v/>
          </cell>
          <cell r="K85">
            <v>4626</v>
          </cell>
          <cell r="Q85" t="str">
            <v>I</v>
          </cell>
          <cell r="R85" t="str">
            <v>LAL</v>
          </cell>
          <cell r="S85" t="str">
            <v>LAL</v>
          </cell>
          <cell r="T85" t="str">
            <v>I</v>
          </cell>
          <cell r="U85" t="str">
            <v>LAL</v>
          </cell>
          <cell r="V85" t="str">
            <v>KRE</v>
          </cell>
          <cell r="W85" t="str">
            <v>I</v>
          </cell>
          <cell r="X85" t="str">
            <v>LAL</v>
          </cell>
          <cell r="Y85" t="str">
            <v>LAL</v>
          </cell>
          <cell r="Z85" t="str">
            <v>I</v>
          </cell>
          <cell r="AA85" t="str">
            <v>LAL</v>
          </cell>
          <cell r="AB85" t="str">
            <v>LAL</v>
          </cell>
        </row>
        <row r="86">
          <cell r="A86">
            <v>73</v>
          </cell>
          <cell r="B86" t="str">
            <v>Gruber Rene</v>
          </cell>
          <cell r="C86" t="str">
            <v>M</v>
          </cell>
          <cell r="D86">
            <v>31733</v>
          </cell>
          <cell r="E86">
            <v>41595</v>
          </cell>
          <cell r="F86">
            <v>27</v>
          </cell>
          <cell r="G86" t="str">
            <v>Melk</v>
          </cell>
          <cell r="H86" t="str">
            <v>Österr</v>
          </cell>
          <cell r="I86" t="str">
            <v>GRUBERENE</v>
          </cell>
          <cell r="J86" t="str">
            <v/>
          </cell>
          <cell r="K86">
            <v>4625</v>
          </cell>
          <cell r="Q86" t="str">
            <v>I</v>
          </cell>
          <cell r="R86" t="str">
            <v>LAL</v>
          </cell>
          <cell r="S86" t="str">
            <v>LAL</v>
          </cell>
          <cell r="T86" t="str">
            <v>I</v>
          </cell>
          <cell r="U86" t="str">
            <v>LAL</v>
          </cell>
          <cell r="V86" t="str">
            <v>LAL</v>
          </cell>
          <cell r="W86" t="str">
            <v/>
          </cell>
          <cell r="X86" t="str">
            <v/>
          </cell>
          <cell r="Y86" t="str">
            <v/>
          </cell>
          <cell r="Z86" t="str">
            <v/>
          </cell>
          <cell r="AA86" t="str">
            <v/>
          </cell>
          <cell r="AB86" t="str">
            <v/>
          </cell>
        </row>
        <row r="87">
          <cell r="A87">
            <v>74</v>
          </cell>
          <cell r="B87" t="str">
            <v>Höller Leopold</v>
          </cell>
          <cell r="C87" t="str">
            <v>M</v>
          </cell>
          <cell r="D87">
            <v>17763</v>
          </cell>
          <cell r="E87">
            <v>41504</v>
          </cell>
          <cell r="F87">
            <v>65</v>
          </cell>
          <cell r="G87" t="str">
            <v>Tulln</v>
          </cell>
          <cell r="H87" t="str">
            <v>Österr</v>
          </cell>
          <cell r="I87" t="str">
            <v>HÖLLELEOP</v>
          </cell>
          <cell r="J87" t="str">
            <v/>
          </cell>
          <cell r="K87">
            <v>502</v>
          </cell>
          <cell r="Q87" t="str">
            <v>I</v>
          </cell>
          <cell r="R87" t="str">
            <v>LAL</v>
          </cell>
          <cell r="S87" t="str">
            <v>LAL</v>
          </cell>
          <cell r="T87" t="str">
            <v>I</v>
          </cell>
          <cell r="U87" t="str">
            <v>LAL</v>
          </cell>
          <cell r="V87" t="str">
            <v>LAL</v>
          </cell>
          <cell r="W87" t="str">
            <v>I</v>
          </cell>
          <cell r="X87" t="str">
            <v>LAL</v>
          </cell>
          <cell r="Y87" t="str">
            <v>LAL</v>
          </cell>
          <cell r="Z87" t="str">
            <v>I</v>
          </cell>
          <cell r="AA87" t="str">
            <v>LAL</v>
          </cell>
          <cell r="AB87" t="str">
            <v>LAL</v>
          </cell>
        </row>
        <row r="88">
          <cell r="A88">
            <v>75</v>
          </cell>
          <cell r="B88" t="str">
            <v>Höller Werner</v>
          </cell>
          <cell r="C88" t="str">
            <v>M</v>
          </cell>
          <cell r="D88">
            <v>28477</v>
          </cell>
          <cell r="E88">
            <v>41626</v>
          </cell>
          <cell r="F88">
            <v>36</v>
          </cell>
          <cell r="G88" t="str">
            <v>Wien</v>
          </cell>
          <cell r="H88" t="str">
            <v>Österr</v>
          </cell>
          <cell r="I88" t="str">
            <v>HÖLLEWERN</v>
          </cell>
          <cell r="J88" t="str">
            <v/>
          </cell>
          <cell r="K88">
            <v>3497</v>
          </cell>
          <cell r="Q88" t="str">
            <v>I</v>
          </cell>
          <cell r="R88" t="str">
            <v>LAL</v>
          </cell>
          <cell r="S88" t="str">
            <v>LAL</v>
          </cell>
          <cell r="T88" t="str">
            <v>I</v>
          </cell>
          <cell r="U88" t="str">
            <v>LAL</v>
          </cell>
          <cell r="V88" t="str">
            <v>LAL</v>
          </cell>
          <cell r="W88" t="str">
            <v>I</v>
          </cell>
          <cell r="X88" t="str">
            <v>LAL</v>
          </cell>
          <cell r="Y88" t="str">
            <v>LAL</v>
          </cell>
          <cell r="Z88" t="str">
            <v>I</v>
          </cell>
          <cell r="AA88" t="str">
            <v>LAL</v>
          </cell>
          <cell r="AB88" t="str">
            <v>LAL</v>
          </cell>
        </row>
        <row r="89">
          <cell r="A89">
            <v>76</v>
          </cell>
          <cell r="B89" t="str">
            <v>Pikola Jürgen</v>
          </cell>
          <cell r="C89" t="str">
            <v>M</v>
          </cell>
          <cell r="D89">
            <v>27317</v>
          </cell>
          <cell r="E89">
            <v>41562</v>
          </cell>
          <cell r="F89">
            <v>39</v>
          </cell>
          <cell r="G89" t="str">
            <v>Tulln</v>
          </cell>
          <cell r="H89" t="str">
            <v>Österr</v>
          </cell>
          <cell r="I89" t="str">
            <v>PIKOLJÜRG</v>
          </cell>
          <cell r="J89" t="str">
            <v/>
          </cell>
          <cell r="K89">
            <v>3439</v>
          </cell>
          <cell r="Q89" t="str">
            <v>I</v>
          </cell>
          <cell r="R89" t="str">
            <v>LAL</v>
          </cell>
          <cell r="S89" t="str">
            <v>LAL</v>
          </cell>
          <cell r="T89" t="str">
            <v>I</v>
          </cell>
          <cell r="U89" t="str">
            <v>LAL</v>
          </cell>
          <cell r="V89" t="str">
            <v>LAL</v>
          </cell>
          <cell r="W89" t="str">
            <v/>
          </cell>
          <cell r="X89" t="str">
            <v/>
          </cell>
          <cell r="Y89" t="str">
            <v/>
          </cell>
          <cell r="Z89" t="str">
            <v>I</v>
          </cell>
          <cell r="AA89" t="str">
            <v>LAL</v>
          </cell>
          <cell r="AB89" t="str">
            <v>LAL</v>
          </cell>
        </row>
        <row r="90">
          <cell r="A90">
            <v>77</v>
          </cell>
          <cell r="B90" t="str">
            <v>Weindl Stefan</v>
          </cell>
          <cell r="C90" t="str">
            <v>M</v>
          </cell>
          <cell r="D90">
            <v>24363</v>
          </cell>
          <cell r="E90">
            <v>41530</v>
          </cell>
          <cell r="F90">
            <v>47</v>
          </cell>
          <cell r="G90" t="str">
            <v>Klosterneuburg</v>
          </cell>
          <cell r="H90" t="str">
            <v>Österr</v>
          </cell>
          <cell r="I90" t="str">
            <v>WEINDSTEF</v>
          </cell>
          <cell r="J90" t="str">
            <v/>
          </cell>
          <cell r="K90">
            <v>3195</v>
          </cell>
          <cell r="Q90" t="str">
            <v>I</v>
          </cell>
          <cell r="R90" t="str">
            <v>LAL</v>
          </cell>
          <cell r="S90" t="str">
            <v>LAL</v>
          </cell>
          <cell r="T90" t="str">
            <v>I</v>
          </cell>
          <cell r="U90" t="str">
            <v>LAL</v>
          </cell>
          <cell r="V90" t="str">
            <v>LAL</v>
          </cell>
          <cell r="W90" t="str">
            <v>I</v>
          </cell>
          <cell r="X90" t="str">
            <v>LAL</v>
          </cell>
          <cell r="Y90" t="str">
            <v>LAL</v>
          </cell>
          <cell r="Z90" t="str">
            <v>I</v>
          </cell>
          <cell r="AA90" t="str">
            <v>LAL</v>
          </cell>
          <cell r="AB90" t="str">
            <v>LAL</v>
          </cell>
        </row>
        <row r="91">
          <cell r="A91">
            <v>78</v>
          </cell>
          <cell r="B91" t="str">
            <v>Steinböck Michael</v>
          </cell>
          <cell r="C91" t="str">
            <v>M</v>
          </cell>
          <cell r="D91">
            <v>26103</v>
          </cell>
          <cell r="E91">
            <v>41444</v>
          </cell>
          <cell r="F91">
            <v>42</v>
          </cell>
          <cell r="G91" t="str">
            <v>Tulln</v>
          </cell>
          <cell r="H91" t="str">
            <v>Österr</v>
          </cell>
          <cell r="I91" t="str">
            <v>STEINMICH</v>
          </cell>
          <cell r="J91" t="str">
            <v/>
          </cell>
          <cell r="K91">
            <v>3130</v>
          </cell>
          <cell r="Q91" t="str">
            <v>I</v>
          </cell>
          <cell r="R91" t="str">
            <v>LAL</v>
          </cell>
          <cell r="S91" t="str">
            <v>LAL</v>
          </cell>
          <cell r="T91" t="str">
            <v>I</v>
          </cell>
          <cell r="U91" t="str">
            <v>LAL</v>
          </cell>
          <cell r="V91" t="str">
            <v>LAL</v>
          </cell>
          <cell r="W91" t="str">
            <v>I</v>
          </cell>
          <cell r="X91" t="str">
            <v>LAL</v>
          </cell>
          <cell r="Y91" t="str">
            <v>LAL</v>
          </cell>
          <cell r="Z91" t="str">
            <v>I</v>
          </cell>
          <cell r="AA91" t="str">
            <v>LAL</v>
          </cell>
          <cell r="AB91" t="str">
            <v>LAL</v>
          </cell>
        </row>
        <row r="92">
          <cell r="A92">
            <v>79</v>
          </cell>
          <cell r="B92" t="str">
            <v>Wittmann Martin</v>
          </cell>
          <cell r="C92" t="str">
            <v>M</v>
          </cell>
          <cell r="D92">
            <v>29661</v>
          </cell>
          <cell r="E92">
            <v>41349</v>
          </cell>
          <cell r="F92">
            <v>32</v>
          </cell>
          <cell r="G92" t="str">
            <v>Wien</v>
          </cell>
          <cell r="H92" t="str">
            <v>Österr</v>
          </cell>
          <cell r="I92" t="str">
            <v>WITTMMART</v>
          </cell>
          <cell r="J92" t="str">
            <v/>
          </cell>
          <cell r="K92">
            <v>4465</v>
          </cell>
          <cell r="Q92" t="str">
            <v>I</v>
          </cell>
          <cell r="R92" t="str">
            <v>LAL</v>
          </cell>
          <cell r="S92" t="str">
            <v>LAL</v>
          </cell>
          <cell r="T92" t="str">
            <v/>
          </cell>
          <cell r="U92" t="str">
            <v/>
          </cell>
          <cell r="V92" t="str">
            <v/>
          </cell>
          <cell r="W92" t="str">
            <v>I</v>
          </cell>
          <cell r="X92" t="str">
            <v>LAL</v>
          </cell>
          <cell r="Y92" t="str">
            <v>LAL</v>
          </cell>
          <cell r="Z92" t="str">
            <v/>
          </cell>
          <cell r="AA92" t="str">
            <v/>
          </cell>
          <cell r="AB92" t="str">
            <v/>
          </cell>
        </row>
        <row r="93">
          <cell r="A93">
            <v>80</v>
          </cell>
          <cell r="B93" t="str">
            <v>Amsüß Michael</v>
          </cell>
          <cell r="C93" t="str">
            <v>M</v>
          </cell>
          <cell r="D93">
            <v>28835</v>
          </cell>
          <cell r="E93">
            <v>41619</v>
          </cell>
          <cell r="F93">
            <v>35</v>
          </cell>
          <cell r="G93" t="str">
            <v>St. Pölten</v>
          </cell>
          <cell r="H93" t="str">
            <v>Österr</v>
          </cell>
          <cell r="I93" t="str">
            <v>AMSÜßMICH</v>
          </cell>
          <cell r="J93" t="str">
            <v/>
          </cell>
          <cell r="K93">
            <v>3767</v>
          </cell>
          <cell r="Q93" t="str">
            <v>I</v>
          </cell>
          <cell r="R93" t="str">
            <v>LOO</v>
          </cell>
          <cell r="S93" t="str">
            <v>LOO</v>
          </cell>
          <cell r="T93" t="str">
            <v>I</v>
          </cell>
          <cell r="U93" t="str">
            <v>LOO</v>
          </cell>
          <cell r="V93" t="str">
            <v>LOO</v>
          </cell>
          <cell r="W93" t="str">
            <v/>
          </cell>
          <cell r="X93" t="str">
            <v/>
          </cell>
          <cell r="Y93" t="str">
            <v/>
          </cell>
          <cell r="Z93" t="str">
            <v/>
          </cell>
          <cell r="AA93" t="str">
            <v/>
          </cell>
          <cell r="AB93" t="str">
            <v/>
          </cell>
        </row>
        <row r="94">
          <cell r="A94">
            <v>81</v>
          </cell>
          <cell r="B94" t="str">
            <v>Berger Roman</v>
          </cell>
          <cell r="C94" t="str">
            <v>M</v>
          </cell>
          <cell r="D94">
            <v>31690</v>
          </cell>
          <cell r="E94">
            <v>41552</v>
          </cell>
          <cell r="F94">
            <v>27</v>
          </cell>
          <cell r="G94" t="str">
            <v>Melk</v>
          </cell>
          <cell r="H94" t="str">
            <v>Österr</v>
          </cell>
          <cell r="I94" t="str">
            <v>BERGEROMA</v>
          </cell>
          <cell r="J94" t="str">
            <v/>
          </cell>
          <cell r="K94">
            <v>4165</v>
          </cell>
          <cell r="Q94" t="str">
            <v>I</v>
          </cell>
          <cell r="R94" t="str">
            <v>LOO</v>
          </cell>
          <cell r="S94" t="str">
            <v>LOO</v>
          </cell>
          <cell r="T94" t="str">
            <v>I</v>
          </cell>
          <cell r="U94" t="str">
            <v>LOO</v>
          </cell>
          <cell r="V94" t="str">
            <v>FEL</v>
          </cell>
          <cell r="W94" t="str">
            <v>I</v>
          </cell>
          <cell r="X94" t="str">
            <v>LOO</v>
          </cell>
          <cell r="Y94" t="str">
            <v>LOO</v>
          </cell>
          <cell r="Z94" t="str">
            <v>I</v>
          </cell>
          <cell r="AA94" t="str">
            <v>LOO</v>
          </cell>
          <cell r="AB94" t="str">
            <v>LOO</v>
          </cell>
        </row>
        <row r="95">
          <cell r="A95">
            <v>82</v>
          </cell>
          <cell r="B95" t="str">
            <v>Heiligenbrunner Simon</v>
          </cell>
          <cell r="C95" t="str">
            <v>M</v>
          </cell>
          <cell r="D95">
            <v>31949</v>
          </cell>
          <cell r="E95">
            <v>41446</v>
          </cell>
          <cell r="F95">
            <v>26</v>
          </cell>
          <cell r="G95" t="str">
            <v>Melk</v>
          </cell>
          <cell r="H95" t="str">
            <v>Österr</v>
          </cell>
          <cell r="I95" t="str">
            <v>HEILISIMO</v>
          </cell>
          <cell r="J95" t="str">
            <v/>
          </cell>
          <cell r="K95">
            <v>4206</v>
          </cell>
          <cell r="Q95" t="str">
            <v>I</v>
          </cell>
          <cell r="R95" t="str">
            <v>LOO</v>
          </cell>
          <cell r="S95" t="str">
            <v>LOO</v>
          </cell>
          <cell r="T95" t="str">
            <v>I</v>
          </cell>
          <cell r="U95" t="str">
            <v>LOO</v>
          </cell>
          <cell r="V95" t="str">
            <v>LOO</v>
          </cell>
          <cell r="W95" t="str">
            <v>I</v>
          </cell>
          <cell r="X95" t="str">
            <v>LOO</v>
          </cell>
          <cell r="Y95" t="str">
            <v>LOO</v>
          </cell>
          <cell r="Z95" t="str">
            <v>I</v>
          </cell>
          <cell r="AA95" t="str">
            <v>LOO</v>
          </cell>
          <cell r="AB95" t="str">
            <v>LOO</v>
          </cell>
        </row>
        <row r="96">
          <cell r="A96">
            <v>83</v>
          </cell>
          <cell r="B96" t="str">
            <v>Immler Alfred</v>
          </cell>
          <cell r="C96" t="str">
            <v>M</v>
          </cell>
          <cell r="D96">
            <v>29259</v>
          </cell>
          <cell r="E96">
            <v>41678</v>
          </cell>
          <cell r="F96">
            <v>34</v>
          </cell>
          <cell r="G96" t="str">
            <v>Melk</v>
          </cell>
          <cell r="H96" t="str">
            <v>Österr</v>
          </cell>
          <cell r="I96" t="str">
            <v>IMMLEALFR</v>
          </cell>
          <cell r="J96" t="str">
            <v/>
          </cell>
          <cell r="K96">
            <v>3911</v>
          </cell>
          <cell r="Q96" t="str">
            <v>I</v>
          </cell>
          <cell r="R96" t="str">
            <v>LOO</v>
          </cell>
          <cell r="S96" t="str">
            <v>LOO</v>
          </cell>
          <cell r="T96" t="str">
            <v>I</v>
          </cell>
          <cell r="U96" t="str">
            <v>LOO</v>
          </cell>
          <cell r="V96" t="str">
            <v>LOO</v>
          </cell>
          <cell r="W96" t="str">
            <v>I</v>
          </cell>
          <cell r="X96" t="str">
            <v>LOO</v>
          </cell>
          <cell r="Y96" t="str">
            <v>LOO</v>
          </cell>
          <cell r="Z96" t="str">
            <v>I</v>
          </cell>
          <cell r="AA96" t="str">
            <v>LOO</v>
          </cell>
          <cell r="AB96" t="str">
            <v>LOO</v>
          </cell>
        </row>
        <row r="97">
          <cell r="A97">
            <v>84</v>
          </cell>
          <cell r="B97" t="str">
            <v>Pugl Markus</v>
          </cell>
          <cell r="C97" t="str">
            <v>M</v>
          </cell>
          <cell r="D97">
            <v>29270</v>
          </cell>
          <cell r="E97">
            <v>41689</v>
          </cell>
          <cell r="F97">
            <v>34</v>
          </cell>
          <cell r="G97" t="str">
            <v>Melk</v>
          </cell>
          <cell r="H97" t="str">
            <v>Österr</v>
          </cell>
          <cell r="I97" t="str">
            <v>PUGLMARK</v>
          </cell>
          <cell r="J97" t="str">
            <v/>
          </cell>
          <cell r="K97">
            <v>3885</v>
          </cell>
          <cell r="Q97" t="str">
            <v>I</v>
          </cell>
          <cell r="R97" t="str">
            <v>LOO</v>
          </cell>
          <cell r="S97" t="str">
            <v>LOO</v>
          </cell>
          <cell r="T97" t="str">
            <v>I</v>
          </cell>
          <cell r="U97" t="str">
            <v>LOO</v>
          </cell>
          <cell r="V97" t="str">
            <v>LOO</v>
          </cell>
          <cell r="W97" t="str">
            <v>I</v>
          </cell>
          <cell r="X97" t="str">
            <v>LOO</v>
          </cell>
          <cell r="Y97" t="str">
            <v>LOO</v>
          </cell>
          <cell r="Z97" t="str">
            <v>I</v>
          </cell>
          <cell r="AA97" t="str">
            <v>LOO</v>
          </cell>
          <cell r="AB97" t="str">
            <v>LOO</v>
          </cell>
        </row>
        <row r="98">
          <cell r="A98">
            <v>85</v>
          </cell>
          <cell r="B98" t="str">
            <v>Schütz Christoph</v>
          </cell>
          <cell r="C98" t="str">
            <v>M</v>
          </cell>
          <cell r="D98">
            <v>33564</v>
          </cell>
          <cell r="E98">
            <v>41600</v>
          </cell>
          <cell r="F98">
            <v>22</v>
          </cell>
          <cell r="G98" t="str">
            <v>Gorlice</v>
          </cell>
          <cell r="H98" t="str">
            <v>Polen</v>
          </cell>
          <cell r="I98" t="str">
            <v>SCHÜTCHRI</v>
          </cell>
          <cell r="J98" t="str">
            <v/>
          </cell>
          <cell r="K98">
            <v>4582</v>
          </cell>
          <cell r="Q98" t="str">
            <v>I</v>
          </cell>
          <cell r="R98" t="str">
            <v>LOO</v>
          </cell>
          <cell r="S98" t="str">
            <v>LOO</v>
          </cell>
          <cell r="T98" t="str">
            <v>G</v>
          </cell>
          <cell r="U98" t="str">
            <v>LOO</v>
          </cell>
          <cell r="V98" t="str">
            <v>LOO</v>
          </cell>
          <cell r="W98" t="str">
            <v>G</v>
          </cell>
          <cell r="X98" t="str">
            <v>LOO</v>
          </cell>
          <cell r="Y98" t="str">
            <v>LOO</v>
          </cell>
          <cell r="Z98" t="str">
            <v>G</v>
          </cell>
          <cell r="AA98" t="str">
            <v>LOO</v>
          </cell>
          <cell r="AB98" t="str">
            <v>LOO</v>
          </cell>
        </row>
        <row r="99">
          <cell r="A99">
            <v>86</v>
          </cell>
          <cell r="B99" t="str">
            <v>Schütz Manfred</v>
          </cell>
          <cell r="C99" t="str">
            <v>M</v>
          </cell>
          <cell r="D99">
            <v>28543</v>
          </cell>
          <cell r="E99">
            <v>41692</v>
          </cell>
          <cell r="F99">
            <v>36</v>
          </cell>
          <cell r="G99" t="str">
            <v>Melk</v>
          </cell>
          <cell r="H99" t="str">
            <v>Österr</v>
          </cell>
          <cell r="I99" t="str">
            <v>SCHÜTMANF</v>
          </cell>
          <cell r="J99" t="str">
            <v/>
          </cell>
          <cell r="K99">
            <v>4096</v>
          </cell>
          <cell r="Q99" t="str">
            <v>I</v>
          </cell>
          <cell r="R99" t="str">
            <v>LOO</v>
          </cell>
          <cell r="S99" t="str">
            <v>LOO</v>
          </cell>
          <cell r="T99" t="str">
            <v>I</v>
          </cell>
          <cell r="U99" t="str">
            <v>LOO</v>
          </cell>
          <cell r="V99" t="str">
            <v>LOO</v>
          </cell>
          <cell r="W99" t="str">
            <v>I</v>
          </cell>
          <cell r="X99" t="str">
            <v>LOO</v>
          </cell>
          <cell r="Y99" t="str">
            <v>LOO</v>
          </cell>
          <cell r="Z99" t="str">
            <v>I</v>
          </cell>
          <cell r="AA99" t="str">
            <v>LOO</v>
          </cell>
          <cell r="AB99" t="str">
            <v>LOO</v>
          </cell>
        </row>
        <row r="100">
          <cell r="A100">
            <v>87</v>
          </cell>
          <cell r="B100" t="str">
            <v>Rosenkranz Johann</v>
          </cell>
          <cell r="C100" t="str">
            <v>M</v>
          </cell>
          <cell r="D100">
            <v>19034</v>
          </cell>
          <cell r="E100">
            <v>41680</v>
          </cell>
          <cell r="F100">
            <v>62</v>
          </cell>
          <cell r="G100" t="str">
            <v>Melk</v>
          </cell>
          <cell r="H100" t="str">
            <v>Österr</v>
          </cell>
          <cell r="I100" t="str">
            <v>ROSENJOHA</v>
          </cell>
          <cell r="J100" t="str">
            <v/>
          </cell>
          <cell r="K100">
            <v>960</v>
          </cell>
          <cell r="Q100" t="str">
            <v>I</v>
          </cell>
          <cell r="R100" t="str">
            <v>MEL</v>
          </cell>
          <cell r="S100" t="str">
            <v>MEL</v>
          </cell>
          <cell r="T100" t="str">
            <v>I</v>
          </cell>
          <cell r="U100" t="str">
            <v>MEL</v>
          </cell>
          <cell r="V100" t="str">
            <v>MEL</v>
          </cell>
          <cell r="W100" t="str">
            <v>I</v>
          </cell>
          <cell r="X100" t="str">
            <v>MEL</v>
          </cell>
          <cell r="Y100" t="str">
            <v>MEL</v>
          </cell>
          <cell r="Z100" t="str">
            <v>I</v>
          </cell>
          <cell r="AA100" t="str">
            <v>MEL</v>
          </cell>
          <cell r="AB100" t="str">
            <v>MEL</v>
          </cell>
        </row>
        <row r="101">
          <cell r="A101">
            <v>88</v>
          </cell>
          <cell r="B101" t="str">
            <v>Sapper Josef</v>
          </cell>
          <cell r="C101" t="str">
            <v>M</v>
          </cell>
          <cell r="D101">
            <v>19525</v>
          </cell>
          <cell r="E101">
            <v>41440</v>
          </cell>
          <cell r="F101">
            <v>60</v>
          </cell>
          <cell r="G101" t="str">
            <v>Melk</v>
          </cell>
          <cell r="H101" t="str">
            <v>Österr</v>
          </cell>
          <cell r="I101" t="str">
            <v>SAPPEJOSE</v>
          </cell>
          <cell r="J101" t="str">
            <v/>
          </cell>
          <cell r="K101">
            <v>958</v>
          </cell>
          <cell r="Q101" t="str">
            <v>I</v>
          </cell>
          <cell r="R101" t="str">
            <v>MEL</v>
          </cell>
          <cell r="S101" t="str">
            <v>MEL</v>
          </cell>
          <cell r="T101" t="str">
            <v/>
          </cell>
          <cell r="U101" t="str">
            <v/>
          </cell>
          <cell r="V101" t="str">
            <v/>
          </cell>
          <cell r="W101" t="str">
            <v>I</v>
          </cell>
          <cell r="X101" t="str">
            <v>MEL</v>
          </cell>
          <cell r="Y101" t="str">
            <v>MEL</v>
          </cell>
          <cell r="Z101" t="str">
            <v>I</v>
          </cell>
          <cell r="AA101" t="str">
            <v>MEL</v>
          </cell>
          <cell r="AB101" t="str">
            <v>MEL</v>
          </cell>
        </row>
        <row r="102">
          <cell r="A102">
            <v>89</v>
          </cell>
          <cell r="B102" t="str">
            <v>Wanitschek Norbert</v>
          </cell>
          <cell r="C102" t="str">
            <v>M</v>
          </cell>
          <cell r="D102">
            <v>23315</v>
          </cell>
          <cell r="E102">
            <v>41578</v>
          </cell>
          <cell r="F102">
            <v>50</v>
          </cell>
          <cell r="G102" t="str">
            <v>Melk</v>
          </cell>
          <cell r="H102" t="str">
            <v>Österr</v>
          </cell>
          <cell r="I102" t="str">
            <v>WANITNORB</v>
          </cell>
          <cell r="J102" t="str">
            <v/>
          </cell>
          <cell r="K102">
            <v>2886</v>
          </cell>
          <cell r="Q102" t="str">
            <v>I</v>
          </cell>
          <cell r="R102" t="str">
            <v>MEL</v>
          </cell>
          <cell r="S102" t="str">
            <v>MEL</v>
          </cell>
          <cell r="T102" t="str">
            <v>I</v>
          </cell>
          <cell r="U102" t="str">
            <v>MEL</v>
          </cell>
          <cell r="V102" t="str">
            <v>MEL</v>
          </cell>
          <cell r="W102" t="str">
            <v>I</v>
          </cell>
          <cell r="X102" t="str">
            <v>MEL</v>
          </cell>
          <cell r="Y102" t="str">
            <v>MEL</v>
          </cell>
          <cell r="Z102" t="str">
            <v>I</v>
          </cell>
          <cell r="AA102" t="str">
            <v>MEL</v>
          </cell>
          <cell r="AB102" t="str">
            <v>MEL</v>
          </cell>
        </row>
        <row r="103">
          <cell r="A103">
            <v>90</v>
          </cell>
          <cell r="B103" t="str">
            <v>Buchinger Rudolf</v>
          </cell>
          <cell r="C103" t="str">
            <v>M</v>
          </cell>
          <cell r="D103">
            <v>19244</v>
          </cell>
          <cell r="E103">
            <v>41524</v>
          </cell>
          <cell r="F103">
            <v>61</v>
          </cell>
          <cell r="G103" t="str">
            <v>St. Pölten</v>
          </cell>
          <cell r="H103" t="str">
            <v>Österr</v>
          </cell>
          <cell r="I103" t="str">
            <v>BUCHIRUDO</v>
          </cell>
          <cell r="J103" t="str">
            <v/>
          </cell>
          <cell r="K103">
            <v>988</v>
          </cell>
          <cell r="Q103" t="str">
            <v>I</v>
          </cell>
          <cell r="R103" t="str">
            <v>MIL</v>
          </cell>
          <cell r="S103" t="str">
            <v>MIL</v>
          </cell>
          <cell r="T103" t="str">
            <v>I</v>
          </cell>
          <cell r="U103" t="str">
            <v>MIL</v>
          </cell>
          <cell r="V103" t="str">
            <v>MIL</v>
          </cell>
          <cell r="W103" t="str">
            <v>I</v>
          </cell>
          <cell r="X103" t="str">
            <v>MIL</v>
          </cell>
          <cell r="Y103" t="str">
            <v>MIL</v>
          </cell>
          <cell r="Z103" t="str">
            <v/>
          </cell>
          <cell r="AA103" t="str">
            <v/>
          </cell>
          <cell r="AB103" t="str">
            <v/>
          </cell>
        </row>
        <row r="104">
          <cell r="A104">
            <v>91</v>
          </cell>
          <cell r="B104" t="str">
            <v>Buchmayer Siegfried, Mag.</v>
          </cell>
          <cell r="C104" t="str">
            <v>M</v>
          </cell>
          <cell r="D104">
            <v>29214</v>
          </cell>
          <cell r="E104">
            <v>41633</v>
          </cell>
          <cell r="F104">
            <v>34</v>
          </cell>
          <cell r="G104" t="str">
            <v>St. Pölten</v>
          </cell>
          <cell r="H104" t="str">
            <v>Österr</v>
          </cell>
          <cell r="I104" t="str">
            <v>BUCHMSIEG</v>
          </cell>
          <cell r="J104" t="str">
            <v/>
          </cell>
          <cell r="K104">
            <v>3822</v>
          </cell>
          <cell r="Q104" t="str">
            <v>I</v>
          </cell>
          <cell r="R104" t="str">
            <v>MIL</v>
          </cell>
          <cell r="S104" t="str">
            <v>MIL</v>
          </cell>
          <cell r="T104" t="str">
            <v>I</v>
          </cell>
          <cell r="U104" t="str">
            <v>MIL</v>
          </cell>
          <cell r="V104" t="str">
            <v>MIL</v>
          </cell>
          <cell r="W104" t="str">
            <v>I</v>
          </cell>
          <cell r="X104" t="str">
            <v>MIL</v>
          </cell>
          <cell r="Y104" t="str">
            <v>MIL</v>
          </cell>
          <cell r="Z104" t="str">
            <v>I</v>
          </cell>
          <cell r="AA104" t="str">
            <v>MIL</v>
          </cell>
          <cell r="AB104" t="str">
            <v>MIL</v>
          </cell>
        </row>
        <row r="105">
          <cell r="A105">
            <v>92</v>
          </cell>
          <cell r="B105" t="str">
            <v>Hermanek Patrick</v>
          </cell>
          <cell r="C105" t="str">
            <v>M</v>
          </cell>
          <cell r="D105">
            <v>34043</v>
          </cell>
          <cell r="E105">
            <v>41348</v>
          </cell>
          <cell r="F105">
            <v>20</v>
          </cell>
          <cell r="G105" t="str">
            <v>St. Pölten</v>
          </cell>
          <cell r="H105" t="str">
            <v>Österr</v>
          </cell>
          <cell r="I105" t="str">
            <v>HERMAPATR</v>
          </cell>
          <cell r="J105" t="str">
            <v/>
          </cell>
          <cell r="K105">
            <v>4489</v>
          </cell>
          <cell r="Q105" t="str">
            <v>I</v>
          </cell>
          <cell r="R105" t="str">
            <v>MIL</v>
          </cell>
          <cell r="S105" t="str">
            <v>MIL</v>
          </cell>
          <cell r="T105" t="str">
            <v>I</v>
          </cell>
          <cell r="U105" t="str">
            <v>MIL</v>
          </cell>
          <cell r="V105" t="str">
            <v>MIL</v>
          </cell>
          <cell r="W105" t="str">
            <v/>
          </cell>
          <cell r="X105" t="str">
            <v/>
          </cell>
          <cell r="Y105" t="str">
            <v/>
          </cell>
          <cell r="Z105" t="str">
            <v/>
          </cell>
          <cell r="AA105" t="str">
            <v/>
          </cell>
          <cell r="AB105" t="str">
            <v/>
          </cell>
        </row>
        <row r="106">
          <cell r="A106">
            <v>93</v>
          </cell>
          <cell r="B106" t="str">
            <v>Kern Christian, Mag.</v>
          </cell>
          <cell r="C106" t="str">
            <v>M</v>
          </cell>
          <cell r="D106">
            <v>29644</v>
          </cell>
          <cell r="E106">
            <v>41332</v>
          </cell>
          <cell r="F106">
            <v>32</v>
          </cell>
          <cell r="G106" t="str">
            <v>St. Pölten</v>
          </cell>
          <cell r="H106" t="str">
            <v>Österr</v>
          </cell>
          <cell r="I106" t="str">
            <v>KERNCHRI</v>
          </cell>
          <cell r="J106" t="str">
            <v/>
          </cell>
          <cell r="K106">
            <v>4444</v>
          </cell>
          <cell r="Q106" t="str">
            <v>I</v>
          </cell>
          <cell r="R106" t="str">
            <v>MIL</v>
          </cell>
          <cell r="S106" t="str">
            <v>MIL</v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</row>
        <row r="107">
          <cell r="A107">
            <v>94</v>
          </cell>
          <cell r="B107" t="str">
            <v>Kirchmayer Harald</v>
          </cell>
          <cell r="C107" t="str">
            <v>M</v>
          </cell>
          <cell r="D107">
            <v>25838</v>
          </cell>
          <cell r="E107">
            <v>41544</v>
          </cell>
          <cell r="F107">
            <v>43</v>
          </cell>
          <cell r="G107" t="str">
            <v>St. Veit / Gölsen</v>
          </cell>
          <cell r="H107" t="str">
            <v>Österr</v>
          </cell>
          <cell r="I107" t="str">
            <v>KIRCHHARA</v>
          </cell>
          <cell r="J107" t="str">
            <v/>
          </cell>
          <cell r="K107">
            <v>4077</v>
          </cell>
          <cell r="Q107" t="str">
            <v>I</v>
          </cell>
          <cell r="R107" t="str">
            <v>MIL</v>
          </cell>
          <cell r="S107" t="str">
            <v>MIL</v>
          </cell>
          <cell r="T107" t="str">
            <v>I</v>
          </cell>
          <cell r="U107" t="str">
            <v>MIL</v>
          </cell>
          <cell r="V107" t="str">
            <v>MIL</v>
          </cell>
          <cell r="W107" t="str">
            <v/>
          </cell>
          <cell r="X107" t="str">
            <v/>
          </cell>
          <cell r="Y107" t="str">
            <v/>
          </cell>
          <cell r="Z107" t="str">
            <v/>
          </cell>
          <cell r="AA107" t="str">
            <v/>
          </cell>
          <cell r="AB107" t="str">
            <v/>
          </cell>
        </row>
        <row r="108">
          <cell r="A108">
            <v>95</v>
          </cell>
          <cell r="B108" t="str">
            <v>Kraftl Michael</v>
          </cell>
          <cell r="C108" t="str">
            <v>M</v>
          </cell>
          <cell r="D108">
            <v>28908</v>
          </cell>
          <cell r="E108">
            <v>41692</v>
          </cell>
          <cell r="F108">
            <v>35</v>
          </cell>
          <cell r="G108" t="str">
            <v>Wien</v>
          </cell>
          <cell r="H108" t="str">
            <v>Österr</v>
          </cell>
          <cell r="I108" t="str">
            <v>KRAFTMICH</v>
          </cell>
          <cell r="J108" t="str">
            <v/>
          </cell>
          <cell r="K108">
            <v>4272</v>
          </cell>
          <cell r="Q108" t="str">
            <v>I</v>
          </cell>
          <cell r="R108" t="str">
            <v>MIL</v>
          </cell>
          <cell r="S108" t="str">
            <v>MIL</v>
          </cell>
          <cell r="T108" t="str">
            <v>I</v>
          </cell>
          <cell r="U108" t="str">
            <v>MIL</v>
          </cell>
          <cell r="V108" t="str">
            <v>MIL</v>
          </cell>
          <cell r="W108" t="str">
            <v>I</v>
          </cell>
          <cell r="X108" t="str">
            <v>MIL</v>
          </cell>
          <cell r="Y108" t="str">
            <v>MIL</v>
          </cell>
          <cell r="Z108" t="str">
            <v>I</v>
          </cell>
          <cell r="AA108" t="str">
            <v>MIL</v>
          </cell>
          <cell r="AB108" t="str">
            <v>MIL</v>
          </cell>
        </row>
        <row r="109">
          <cell r="A109">
            <v>96</v>
          </cell>
          <cell r="B109" t="str">
            <v>Kugler Gerald</v>
          </cell>
          <cell r="C109" t="str">
            <v>M</v>
          </cell>
          <cell r="D109">
            <v>32900</v>
          </cell>
          <cell r="E109">
            <v>41666</v>
          </cell>
          <cell r="F109">
            <v>24</v>
          </cell>
          <cell r="G109" t="str">
            <v>St. Pölten</v>
          </cell>
          <cell r="H109" t="str">
            <v>Österr</v>
          </cell>
          <cell r="I109" t="str">
            <v>KUGLEGERA</v>
          </cell>
          <cell r="J109" t="str">
            <v/>
          </cell>
          <cell r="K109">
            <v>4326</v>
          </cell>
          <cell r="Q109" t="str">
            <v>I</v>
          </cell>
          <cell r="R109" t="str">
            <v>MIL</v>
          </cell>
          <cell r="S109" t="str">
            <v>MIL</v>
          </cell>
          <cell r="T109" t="str">
            <v>I</v>
          </cell>
          <cell r="U109" t="str">
            <v>HAR</v>
          </cell>
          <cell r="V109" t="str">
            <v>HAR</v>
          </cell>
          <cell r="W109" t="str">
            <v>I</v>
          </cell>
          <cell r="X109" t="str">
            <v>HAR</v>
          </cell>
          <cell r="Y109" t="str">
            <v>HAR</v>
          </cell>
          <cell r="Z109" t="str">
            <v>I</v>
          </cell>
          <cell r="AA109" t="str">
            <v>HAR</v>
          </cell>
          <cell r="AB109" t="str">
            <v>HAR</v>
          </cell>
        </row>
        <row r="110">
          <cell r="A110">
            <v>97</v>
          </cell>
          <cell r="B110" t="str">
            <v>Mann Roman</v>
          </cell>
          <cell r="C110" t="str">
            <v>M</v>
          </cell>
          <cell r="D110">
            <v>33114</v>
          </cell>
          <cell r="E110">
            <v>41515</v>
          </cell>
          <cell r="F110">
            <v>23</v>
          </cell>
          <cell r="G110" t="str">
            <v>Wien</v>
          </cell>
          <cell r="H110" t="str">
            <v>Österr</v>
          </cell>
          <cell r="I110" t="str">
            <v>MANNROMA</v>
          </cell>
          <cell r="J110" t="str">
            <v/>
          </cell>
          <cell r="K110">
            <v>4312</v>
          </cell>
          <cell r="Q110" t="str">
            <v>I</v>
          </cell>
          <cell r="R110" t="str">
            <v>MIL</v>
          </cell>
          <cell r="S110" t="str">
            <v>MIL</v>
          </cell>
          <cell r="T110" t="str">
            <v>I</v>
          </cell>
          <cell r="U110" t="str">
            <v>MIL</v>
          </cell>
          <cell r="V110" t="str">
            <v>MIL</v>
          </cell>
          <cell r="W110" t="str">
            <v>I</v>
          </cell>
          <cell r="X110" t="str">
            <v>MIL</v>
          </cell>
          <cell r="Y110" t="str">
            <v>MIL</v>
          </cell>
          <cell r="Z110" t="str">
            <v>I</v>
          </cell>
          <cell r="AA110" t="str">
            <v>MIL</v>
          </cell>
          <cell r="AB110" t="str">
            <v>MIL</v>
          </cell>
        </row>
        <row r="111">
          <cell r="A111">
            <v>98</v>
          </cell>
          <cell r="B111" t="str">
            <v>Mann Stephan</v>
          </cell>
          <cell r="C111" t="str">
            <v>M</v>
          </cell>
          <cell r="D111">
            <v>30896</v>
          </cell>
          <cell r="E111">
            <v>41488</v>
          </cell>
          <cell r="F111">
            <v>29</v>
          </cell>
          <cell r="G111" t="str">
            <v>Wien</v>
          </cell>
          <cell r="H111" t="str">
            <v>Österr</v>
          </cell>
          <cell r="I111" t="str">
            <v>MANNSTEP</v>
          </cell>
          <cell r="J111" t="str">
            <v/>
          </cell>
          <cell r="K111">
            <v>4110</v>
          </cell>
          <cell r="Q111" t="str">
            <v>I</v>
          </cell>
          <cell r="R111" t="str">
            <v>MIL</v>
          </cell>
          <cell r="S111" t="str">
            <v>MIL</v>
          </cell>
          <cell r="T111" t="str">
            <v>I</v>
          </cell>
          <cell r="U111" t="str">
            <v>MIL</v>
          </cell>
          <cell r="V111" t="str">
            <v>MIL</v>
          </cell>
          <cell r="W111" t="str">
            <v>I</v>
          </cell>
          <cell r="X111" t="str">
            <v>MIL</v>
          </cell>
          <cell r="Y111" t="str">
            <v>MIL</v>
          </cell>
          <cell r="Z111" t="str">
            <v>I</v>
          </cell>
          <cell r="AA111" t="str">
            <v>MIL</v>
          </cell>
          <cell r="AB111" t="str">
            <v>MIL</v>
          </cell>
        </row>
        <row r="112">
          <cell r="A112">
            <v>99</v>
          </cell>
          <cell r="B112" t="str">
            <v>Resch Helmut</v>
          </cell>
          <cell r="C112" t="str">
            <v>M</v>
          </cell>
          <cell r="D112">
            <v>22671</v>
          </cell>
          <cell r="E112">
            <v>41664</v>
          </cell>
          <cell r="F112">
            <v>52</v>
          </cell>
          <cell r="G112" t="str">
            <v>Ober Grafendorf</v>
          </cell>
          <cell r="H112" t="str">
            <v>Österr</v>
          </cell>
          <cell r="I112" t="str">
            <v>RESCHHELM</v>
          </cell>
          <cell r="J112" t="str">
            <v/>
          </cell>
          <cell r="K112">
            <v>2778</v>
          </cell>
          <cell r="Q112" t="str">
            <v>I</v>
          </cell>
          <cell r="R112" t="str">
            <v>MIL</v>
          </cell>
          <cell r="S112" t="str">
            <v>MIL</v>
          </cell>
          <cell r="T112" t="str">
            <v/>
          </cell>
          <cell r="U112" t="str">
            <v/>
          </cell>
          <cell r="V112" t="str">
            <v/>
          </cell>
          <cell r="W112" t="str">
            <v/>
          </cell>
          <cell r="X112" t="str">
            <v/>
          </cell>
          <cell r="Y112" t="str">
            <v/>
          </cell>
          <cell r="Z112" t="str">
            <v/>
          </cell>
          <cell r="AA112" t="str">
            <v/>
          </cell>
          <cell r="AB112" t="str">
            <v/>
          </cell>
        </row>
        <row r="113">
          <cell r="A113">
            <v>100</v>
          </cell>
          <cell r="B113" t="str">
            <v>Schaferl Willibald, AR</v>
          </cell>
          <cell r="C113" t="str">
            <v>M</v>
          </cell>
          <cell r="D113">
            <v>8944</v>
          </cell>
          <cell r="E113">
            <v>41451</v>
          </cell>
          <cell r="F113">
            <v>89</v>
          </cell>
          <cell r="G113" t="str">
            <v>St. Pölten</v>
          </cell>
          <cell r="H113" t="str">
            <v>Österr</v>
          </cell>
          <cell r="I113" t="str">
            <v>SCHAFWILL</v>
          </cell>
          <cell r="J113" t="str">
            <v/>
          </cell>
          <cell r="K113">
            <v>978</v>
          </cell>
          <cell r="Q113" t="str">
            <v>I</v>
          </cell>
          <cell r="R113" t="str">
            <v>MIL</v>
          </cell>
          <cell r="S113" t="str">
            <v>MIL</v>
          </cell>
          <cell r="T113" t="str">
            <v>I</v>
          </cell>
          <cell r="U113" t="str">
            <v>MIL</v>
          </cell>
          <cell r="V113" t="str">
            <v>MIL</v>
          </cell>
          <cell r="W113" t="str">
            <v/>
          </cell>
          <cell r="X113" t="str">
            <v/>
          </cell>
          <cell r="Y113" t="str">
            <v/>
          </cell>
          <cell r="Z113" t="str">
            <v/>
          </cell>
          <cell r="AA113" t="str">
            <v/>
          </cell>
          <cell r="AB113" t="str">
            <v/>
          </cell>
        </row>
        <row r="114">
          <cell r="A114">
            <v>101</v>
          </cell>
          <cell r="B114" t="str">
            <v>Schlechta Markus</v>
          </cell>
          <cell r="C114" t="str">
            <v>M</v>
          </cell>
          <cell r="D114">
            <v>29437</v>
          </cell>
          <cell r="E114">
            <v>41490</v>
          </cell>
          <cell r="F114">
            <v>33</v>
          </cell>
          <cell r="G114" t="str">
            <v>St. Pölten</v>
          </cell>
          <cell r="H114" t="str">
            <v>Österr</v>
          </cell>
          <cell r="I114" t="str">
            <v>SCHLEMARK</v>
          </cell>
          <cell r="J114" t="str">
            <v/>
          </cell>
          <cell r="K114">
            <v>3952</v>
          </cell>
          <cell r="Q114" t="str">
            <v>I</v>
          </cell>
          <cell r="R114" t="str">
            <v>MIL</v>
          </cell>
          <cell r="S114" t="str">
            <v>MIL</v>
          </cell>
          <cell r="T114" t="str">
            <v/>
          </cell>
          <cell r="U114" t="str">
            <v/>
          </cell>
          <cell r="V114" t="str">
            <v/>
          </cell>
          <cell r="W114" t="str">
            <v/>
          </cell>
          <cell r="X114" t="str">
            <v/>
          </cell>
          <cell r="Y114" t="str">
            <v/>
          </cell>
          <cell r="Z114" t="str">
            <v/>
          </cell>
          <cell r="AA114" t="str">
            <v/>
          </cell>
          <cell r="AB114" t="str">
            <v/>
          </cell>
        </row>
        <row r="115">
          <cell r="A115">
            <v>102</v>
          </cell>
          <cell r="B115" t="str">
            <v>Tacho Herbert</v>
          </cell>
          <cell r="C115" t="str">
            <v>M</v>
          </cell>
          <cell r="D115">
            <v>21880</v>
          </cell>
          <cell r="E115">
            <v>41604</v>
          </cell>
          <cell r="F115">
            <v>54</v>
          </cell>
          <cell r="G115" t="str">
            <v>St. Pölten</v>
          </cell>
          <cell r="H115" t="str">
            <v>Österr</v>
          </cell>
          <cell r="I115" t="str">
            <v>TACHOHERB</v>
          </cell>
          <cell r="J115" t="str">
            <v/>
          </cell>
          <cell r="K115">
            <v>3078</v>
          </cell>
          <cell r="Q115" t="str">
            <v>I</v>
          </cell>
          <cell r="R115" t="str">
            <v>MIL</v>
          </cell>
          <cell r="S115" t="str">
            <v>MIL</v>
          </cell>
          <cell r="T115" t="str">
            <v>I</v>
          </cell>
          <cell r="U115" t="str">
            <v>MIL</v>
          </cell>
          <cell r="V115" t="str">
            <v>MIL</v>
          </cell>
          <cell r="W115" t="str">
            <v>I</v>
          </cell>
          <cell r="X115" t="str">
            <v>MIL</v>
          </cell>
          <cell r="Y115" t="str">
            <v>MIL</v>
          </cell>
          <cell r="Z115" t="str">
            <v>I</v>
          </cell>
          <cell r="AA115" t="str">
            <v>MIL</v>
          </cell>
          <cell r="AB115" t="str">
            <v>MIL</v>
          </cell>
        </row>
        <row r="116">
          <cell r="A116">
            <v>103</v>
          </cell>
          <cell r="B116" t="str">
            <v>Abraham Martin</v>
          </cell>
          <cell r="C116" t="str">
            <v>M</v>
          </cell>
          <cell r="D116">
            <v>30513</v>
          </cell>
          <cell r="E116">
            <v>41471</v>
          </cell>
          <cell r="F116">
            <v>30</v>
          </cell>
          <cell r="G116" t="str">
            <v>Wien</v>
          </cell>
          <cell r="H116" t="str">
            <v>Österr</v>
          </cell>
          <cell r="I116" t="str">
            <v>ABRAHMART</v>
          </cell>
          <cell r="J116" t="str">
            <v/>
          </cell>
          <cell r="K116">
            <v>4027</v>
          </cell>
          <cell r="Q116" t="str">
            <v>I</v>
          </cell>
          <cell r="R116" t="str">
            <v>MÖD</v>
          </cell>
          <cell r="S116" t="str">
            <v>MÖD</v>
          </cell>
          <cell r="T116" t="str">
            <v>I</v>
          </cell>
          <cell r="U116" t="str">
            <v>MÖD</v>
          </cell>
          <cell r="V116" t="str">
            <v>MÖD</v>
          </cell>
          <cell r="W116" t="str">
            <v>I</v>
          </cell>
          <cell r="X116" t="str">
            <v>MÖD</v>
          </cell>
          <cell r="Y116" t="str">
            <v>MÖD</v>
          </cell>
          <cell r="Z116" t="str">
            <v>I</v>
          </cell>
          <cell r="AA116" t="str">
            <v>MÖD</v>
          </cell>
          <cell r="AB116" t="str">
            <v>MÖD</v>
          </cell>
        </row>
        <row r="117">
          <cell r="A117">
            <v>104</v>
          </cell>
          <cell r="B117" t="str">
            <v>Grubmüller Anton</v>
          </cell>
          <cell r="C117" t="str">
            <v>M</v>
          </cell>
          <cell r="D117">
            <v>28394</v>
          </cell>
          <cell r="E117">
            <v>41543</v>
          </cell>
          <cell r="F117">
            <v>36</v>
          </cell>
          <cell r="G117" t="str">
            <v>St. Pölten</v>
          </cell>
          <cell r="H117" t="str">
            <v>Österr</v>
          </cell>
          <cell r="I117" t="str">
            <v>GRUBMANTO</v>
          </cell>
          <cell r="J117" t="str">
            <v/>
          </cell>
          <cell r="K117">
            <v>4443</v>
          </cell>
          <cell r="Q117" t="str">
            <v>I</v>
          </cell>
          <cell r="R117" t="str">
            <v>HAR</v>
          </cell>
          <cell r="S117" t="str">
            <v>MÖD</v>
          </cell>
          <cell r="T117" t="str">
            <v>I</v>
          </cell>
          <cell r="U117" t="str">
            <v>HAR</v>
          </cell>
          <cell r="V117" t="str">
            <v>MÖD</v>
          </cell>
          <cell r="W117" t="str">
            <v>I</v>
          </cell>
          <cell r="X117" t="str">
            <v>HAR</v>
          </cell>
          <cell r="Y117" t="str">
            <v>MÖD</v>
          </cell>
          <cell r="Z117" t="str">
            <v>I</v>
          </cell>
          <cell r="AA117" t="str">
            <v>HAR</v>
          </cell>
          <cell r="AB117" t="str">
            <v>HAR</v>
          </cell>
        </row>
        <row r="118">
          <cell r="A118">
            <v>105</v>
          </cell>
          <cell r="B118" t="str">
            <v>Hofbauer Markus, Ing.</v>
          </cell>
          <cell r="C118" t="str">
            <v>M</v>
          </cell>
          <cell r="D118">
            <v>30098</v>
          </cell>
          <cell r="E118">
            <v>41421</v>
          </cell>
          <cell r="F118">
            <v>31</v>
          </cell>
          <cell r="G118" t="str">
            <v>Wien</v>
          </cell>
          <cell r="H118" t="str">
            <v>Österr</v>
          </cell>
          <cell r="I118" t="str">
            <v>HOFBAMARK</v>
          </cell>
          <cell r="J118" t="str">
            <v/>
          </cell>
          <cell r="K118">
            <v>4116</v>
          </cell>
          <cell r="Q118" t="str">
            <v>I</v>
          </cell>
          <cell r="R118" t="str">
            <v>MÖD</v>
          </cell>
          <cell r="S118" t="str">
            <v>MÖD</v>
          </cell>
          <cell r="T118" t="str">
            <v>I</v>
          </cell>
          <cell r="U118" t="str">
            <v>MÖD</v>
          </cell>
          <cell r="V118" t="str">
            <v>MÖD</v>
          </cell>
          <cell r="W118" t="str">
            <v>I</v>
          </cell>
          <cell r="X118" t="str">
            <v>MÖD</v>
          </cell>
          <cell r="Y118" t="str">
            <v>MÖD</v>
          </cell>
          <cell r="Z118" t="str">
            <v>I</v>
          </cell>
          <cell r="AA118" t="str">
            <v>MÖD</v>
          </cell>
          <cell r="AB118" t="str">
            <v>MÖD</v>
          </cell>
        </row>
        <row r="119">
          <cell r="A119">
            <v>106</v>
          </cell>
          <cell r="B119" t="str">
            <v>Kittenberger Anton</v>
          </cell>
          <cell r="C119" t="str">
            <v>M</v>
          </cell>
          <cell r="D119">
            <v>18089</v>
          </cell>
          <cell r="E119">
            <v>41465</v>
          </cell>
          <cell r="F119">
            <v>64</v>
          </cell>
          <cell r="G119" t="str">
            <v>Wien</v>
          </cell>
          <cell r="H119" t="str">
            <v>Österr</v>
          </cell>
          <cell r="I119" t="str">
            <v>KITTEANTO</v>
          </cell>
          <cell r="J119" t="str">
            <v/>
          </cell>
          <cell r="K119">
            <v>3813</v>
          </cell>
          <cell r="Q119" t="str">
            <v>I</v>
          </cell>
          <cell r="R119" t="str">
            <v>MÖD</v>
          </cell>
          <cell r="S119" t="str">
            <v>MÖD</v>
          </cell>
          <cell r="T119" t="str">
            <v/>
          </cell>
          <cell r="U119" t="str">
            <v/>
          </cell>
          <cell r="V119" t="str">
            <v/>
          </cell>
          <cell r="W119" t="str">
            <v/>
          </cell>
          <cell r="X119" t="str">
            <v/>
          </cell>
          <cell r="Y119" t="str">
            <v/>
          </cell>
          <cell r="Z119" t="str">
            <v/>
          </cell>
          <cell r="AA119" t="str">
            <v/>
          </cell>
          <cell r="AB119" t="str">
            <v/>
          </cell>
        </row>
        <row r="120">
          <cell r="A120">
            <v>107</v>
          </cell>
          <cell r="B120" t="str">
            <v>Krondorfer Sven</v>
          </cell>
          <cell r="C120" t="str">
            <v>M</v>
          </cell>
          <cell r="D120">
            <v>27520</v>
          </cell>
          <cell r="E120">
            <v>41400</v>
          </cell>
          <cell r="F120">
            <v>38</v>
          </cell>
          <cell r="G120" t="str">
            <v>Graz</v>
          </cell>
          <cell r="H120" t="str">
            <v>Österr</v>
          </cell>
          <cell r="I120" t="str">
            <v>KRONDSVEN</v>
          </cell>
          <cell r="J120" t="str">
            <v/>
          </cell>
          <cell r="K120">
            <v>3728</v>
          </cell>
          <cell r="Q120" t="str">
            <v>I</v>
          </cell>
          <cell r="R120" t="str">
            <v>MÖD</v>
          </cell>
          <cell r="S120" t="str">
            <v>MÖD</v>
          </cell>
          <cell r="T120" t="str">
            <v/>
          </cell>
          <cell r="U120" t="str">
            <v/>
          </cell>
          <cell r="V120" t="str">
            <v/>
          </cell>
          <cell r="W120" t="str">
            <v/>
          </cell>
          <cell r="X120" t="str">
            <v/>
          </cell>
          <cell r="Y120" t="str">
            <v/>
          </cell>
          <cell r="Z120" t="str">
            <v/>
          </cell>
          <cell r="AA120" t="str">
            <v/>
          </cell>
          <cell r="AB120" t="str">
            <v/>
          </cell>
        </row>
        <row r="121">
          <cell r="A121">
            <v>108</v>
          </cell>
          <cell r="B121" t="str">
            <v>Legel Bernhard</v>
          </cell>
          <cell r="C121" t="str">
            <v>M</v>
          </cell>
          <cell r="D121">
            <v>34068</v>
          </cell>
          <cell r="E121">
            <v>41373</v>
          </cell>
          <cell r="F121">
            <v>20</v>
          </cell>
          <cell r="G121" t="str">
            <v>Wien</v>
          </cell>
          <cell r="H121" t="str">
            <v>Österr</v>
          </cell>
          <cell r="I121" t="str">
            <v>LEGELBERN</v>
          </cell>
          <cell r="J121" t="str">
            <v/>
          </cell>
          <cell r="K121">
            <v>4624</v>
          </cell>
          <cell r="Q121" t="str">
            <v>I</v>
          </cell>
          <cell r="R121" t="str">
            <v>MÖD</v>
          </cell>
          <cell r="S121" t="str">
            <v>MÖD</v>
          </cell>
          <cell r="T121" t="str">
            <v>I</v>
          </cell>
          <cell r="U121" t="str">
            <v>MÖD</v>
          </cell>
          <cell r="V121" t="str">
            <v>MÖD</v>
          </cell>
          <cell r="W121" t="str">
            <v>I</v>
          </cell>
          <cell r="X121" t="str">
            <v>MÖD</v>
          </cell>
          <cell r="Y121" t="str">
            <v>MÖD</v>
          </cell>
          <cell r="Z121" t="str">
            <v>I</v>
          </cell>
          <cell r="AA121" t="str">
            <v>MÖD</v>
          </cell>
          <cell r="AB121" t="str">
            <v>MÖD</v>
          </cell>
        </row>
        <row r="122">
          <cell r="A122">
            <v>109</v>
          </cell>
          <cell r="B122" t="str">
            <v>Legel Walter</v>
          </cell>
          <cell r="C122" t="str">
            <v>M</v>
          </cell>
          <cell r="D122">
            <v>23089</v>
          </cell>
          <cell r="E122">
            <v>41352</v>
          </cell>
          <cell r="F122">
            <v>50</v>
          </cell>
          <cell r="G122" t="str">
            <v>Wien</v>
          </cell>
          <cell r="H122" t="str">
            <v>Österr</v>
          </cell>
          <cell r="I122" t="str">
            <v>LEGELWALT</v>
          </cell>
          <cell r="J122" t="str">
            <v/>
          </cell>
          <cell r="K122">
            <v>1535</v>
          </cell>
          <cell r="Q122" t="str">
            <v>I</v>
          </cell>
          <cell r="R122" t="str">
            <v>MÖD</v>
          </cell>
          <cell r="S122" t="str">
            <v>MÖD</v>
          </cell>
          <cell r="T122" t="str">
            <v>I</v>
          </cell>
          <cell r="U122" t="str">
            <v>MÖD</v>
          </cell>
          <cell r="V122" t="str">
            <v>MÖD</v>
          </cell>
          <cell r="W122" t="str">
            <v>I</v>
          </cell>
          <cell r="X122" t="str">
            <v>MÖD</v>
          </cell>
          <cell r="Y122" t="str">
            <v>MÖD</v>
          </cell>
          <cell r="Z122" t="str">
            <v>I</v>
          </cell>
          <cell r="AA122" t="str">
            <v>MÖD</v>
          </cell>
          <cell r="AB122" t="str">
            <v>MÖD</v>
          </cell>
        </row>
        <row r="123">
          <cell r="A123">
            <v>110</v>
          </cell>
          <cell r="B123" t="str">
            <v>Mayer Roman</v>
          </cell>
          <cell r="C123" t="str">
            <v>M</v>
          </cell>
          <cell r="D123">
            <v>27476</v>
          </cell>
          <cell r="E123">
            <v>41356</v>
          </cell>
          <cell r="F123">
            <v>38</v>
          </cell>
          <cell r="G123" t="str">
            <v>Wien</v>
          </cell>
          <cell r="H123" t="str">
            <v>Österr</v>
          </cell>
          <cell r="I123" t="str">
            <v>MAYERROMA</v>
          </cell>
          <cell r="J123" t="str">
            <v/>
          </cell>
          <cell r="K123">
            <v>3568</v>
          </cell>
          <cell r="Q123" t="str">
            <v>I</v>
          </cell>
          <cell r="R123" t="str">
            <v>MÖD</v>
          </cell>
          <cell r="S123" t="str">
            <v>MÖD</v>
          </cell>
          <cell r="T123" t="str">
            <v/>
          </cell>
          <cell r="U123" t="str">
            <v/>
          </cell>
          <cell r="V123" t="str">
            <v/>
          </cell>
          <cell r="W123" t="str">
            <v/>
          </cell>
          <cell r="X123" t="str">
            <v/>
          </cell>
          <cell r="Y123" t="str">
            <v/>
          </cell>
          <cell r="Z123" t="str">
            <v/>
          </cell>
          <cell r="AA123" t="str">
            <v/>
          </cell>
          <cell r="AB123" t="str">
            <v/>
          </cell>
        </row>
        <row r="124">
          <cell r="A124">
            <v>111</v>
          </cell>
          <cell r="B124" t="str">
            <v>Pokusa Michal</v>
          </cell>
          <cell r="C124" t="str">
            <v>M</v>
          </cell>
          <cell r="D124">
            <v>31908</v>
          </cell>
          <cell r="E124">
            <v>41405</v>
          </cell>
          <cell r="F124">
            <v>26</v>
          </cell>
          <cell r="G124" t="str">
            <v>Solnom Kubine</v>
          </cell>
          <cell r="H124" t="str">
            <v>Slovakei</v>
          </cell>
          <cell r="I124" t="str">
            <v>POKUSMICH</v>
          </cell>
          <cell r="J124" t="str">
            <v/>
          </cell>
          <cell r="K124">
            <v>4525</v>
          </cell>
          <cell r="Q124" t="str">
            <v>A/L</v>
          </cell>
          <cell r="R124" t="str">
            <v>MÖD</v>
          </cell>
          <cell r="S124" t="str">
            <v>MÖD</v>
          </cell>
          <cell r="T124" t="str">
            <v>A/L</v>
          </cell>
          <cell r="U124" t="str">
            <v>MÖD</v>
          </cell>
          <cell r="V124" t="str">
            <v>MÖD</v>
          </cell>
          <cell r="W124" t="str">
            <v/>
          </cell>
          <cell r="X124" t="str">
            <v/>
          </cell>
          <cell r="Y124" t="str">
            <v/>
          </cell>
          <cell r="Z124" t="str">
            <v/>
          </cell>
          <cell r="AA124" t="str">
            <v/>
          </cell>
          <cell r="AB124" t="str">
            <v/>
          </cell>
        </row>
        <row r="125">
          <cell r="A125">
            <v>112</v>
          </cell>
          <cell r="B125" t="str">
            <v>Schwarz Max</v>
          </cell>
          <cell r="C125" t="str">
            <v>M</v>
          </cell>
          <cell r="D125">
            <v>23293</v>
          </cell>
          <cell r="E125">
            <v>41556</v>
          </cell>
          <cell r="F125">
            <v>50</v>
          </cell>
          <cell r="G125" t="str">
            <v>Pachfurth</v>
          </cell>
          <cell r="H125" t="str">
            <v>Österr</v>
          </cell>
          <cell r="I125" t="str">
            <v>SCHWAMAX</v>
          </cell>
          <cell r="J125" t="str">
            <v/>
          </cell>
          <cell r="K125">
            <v>2344</v>
          </cell>
          <cell r="Q125" t="str">
            <v>I</v>
          </cell>
          <cell r="R125" t="str">
            <v>MÖD</v>
          </cell>
          <cell r="S125" t="str">
            <v>MÖD</v>
          </cell>
          <cell r="T125" t="str">
            <v/>
          </cell>
          <cell r="U125" t="str">
            <v/>
          </cell>
          <cell r="V125" t="str">
            <v/>
          </cell>
          <cell r="W125" t="str">
            <v/>
          </cell>
          <cell r="X125" t="str">
            <v/>
          </cell>
          <cell r="Y125" t="str">
            <v/>
          </cell>
          <cell r="Z125" t="str">
            <v/>
          </cell>
          <cell r="AA125" t="str">
            <v/>
          </cell>
          <cell r="AB125" t="str">
            <v/>
          </cell>
        </row>
        <row r="126">
          <cell r="A126">
            <v>113</v>
          </cell>
          <cell r="B126" t="str">
            <v>Zeinlinger Andreas sen.</v>
          </cell>
          <cell r="C126" t="str">
            <v>M</v>
          </cell>
          <cell r="D126">
            <v>23164</v>
          </cell>
          <cell r="E126">
            <v>41427</v>
          </cell>
          <cell r="F126">
            <v>50</v>
          </cell>
          <cell r="G126" t="str">
            <v>Wien</v>
          </cell>
          <cell r="H126" t="str">
            <v>Österr</v>
          </cell>
          <cell r="I126" t="str">
            <v>ZEINLANDS</v>
          </cell>
          <cell r="J126" t="str">
            <v/>
          </cell>
          <cell r="K126">
            <v>1964</v>
          </cell>
          <cell r="Q126" t="str">
            <v>I</v>
          </cell>
          <cell r="R126" t="str">
            <v>MÖD</v>
          </cell>
          <cell r="S126" t="str">
            <v>MÖD</v>
          </cell>
          <cell r="T126" t="str">
            <v/>
          </cell>
          <cell r="U126" t="str">
            <v/>
          </cell>
          <cell r="V126" t="str">
            <v/>
          </cell>
          <cell r="W126" t="str">
            <v>I</v>
          </cell>
          <cell r="X126" t="str">
            <v>MÖD</v>
          </cell>
          <cell r="Y126" t="str">
            <v>MÖD</v>
          </cell>
          <cell r="Z126" t="str">
            <v/>
          </cell>
          <cell r="AA126" t="str">
            <v/>
          </cell>
          <cell r="AB126" t="str">
            <v/>
          </cell>
        </row>
        <row r="127">
          <cell r="A127">
            <v>114</v>
          </cell>
          <cell r="B127" t="str">
            <v>Böswarth Thomas</v>
          </cell>
          <cell r="C127" t="str">
            <v>M</v>
          </cell>
          <cell r="D127">
            <v>32846</v>
          </cell>
          <cell r="E127">
            <v>41612</v>
          </cell>
          <cell r="F127">
            <v>24</v>
          </cell>
          <cell r="G127" t="str">
            <v>Wien</v>
          </cell>
          <cell r="H127" t="str">
            <v>Österr</v>
          </cell>
          <cell r="I127" t="str">
            <v>BÖSWATHOM</v>
          </cell>
          <cell r="J127" t="str">
            <v/>
          </cell>
          <cell r="K127">
            <v>4460</v>
          </cell>
          <cell r="Q127" t="str">
            <v>I</v>
          </cell>
          <cell r="R127" t="str">
            <v>PRE</v>
          </cell>
          <cell r="S127" t="str">
            <v>PRE</v>
          </cell>
          <cell r="T127" t="str">
            <v>I</v>
          </cell>
          <cell r="U127" t="str">
            <v>PRE</v>
          </cell>
          <cell r="V127" t="str">
            <v>PRE</v>
          </cell>
          <cell r="W127" t="str">
            <v>I</v>
          </cell>
          <cell r="X127" t="str">
            <v>PRE</v>
          </cell>
          <cell r="Y127" t="str">
            <v>PRE</v>
          </cell>
          <cell r="Z127" t="str">
            <v>I</v>
          </cell>
          <cell r="AA127" t="str">
            <v>PRE</v>
          </cell>
          <cell r="AB127" t="str">
            <v>PRE</v>
          </cell>
        </row>
        <row r="128">
          <cell r="A128">
            <v>115</v>
          </cell>
          <cell r="B128" t="str">
            <v>Haiden Mathias</v>
          </cell>
          <cell r="C128" t="str">
            <v>M</v>
          </cell>
          <cell r="D128">
            <v>29799</v>
          </cell>
          <cell r="E128">
            <v>41487</v>
          </cell>
          <cell r="F128">
            <v>32</v>
          </cell>
          <cell r="G128" t="str">
            <v>Wien</v>
          </cell>
          <cell r="H128" t="str">
            <v>Österr</v>
          </cell>
          <cell r="I128" t="str">
            <v>HAIDEMATH</v>
          </cell>
          <cell r="J128" t="str">
            <v/>
          </cell>
          <cell r="K128">
            <v>4289</v>
          </cell>
          <cell r="Q128" t="str">
            <v>I</v>
          </cell>
          <cell r="R128" t="str">
            <v>PRE</v>
          </cell>
          <cell r="S128" t="str">
            <v>PRE</v>
          </cell>
          <cell r="T128" t="str">
            <v>I</v>
          </cell>
          <cell r="U128" t="str">
            <v>PRE</v>
          </cell>
          <cell r="V128" t="str">
            <v>PRE</v>
          </cell>
          <cell r="W128" t="str">
            <v>I</v>
          </cell>
          <cell r="X128" t="str">
            <v>PRE</v>
          </cell>
          <cell r="Y128" t="str">
            <v>PRE</v>
          </cell>
          <cell r="Z128" t="str">
            <v>I</v>
          </cell>
          <cell r="AA128" t="str">
            <v>PRE</v>
          </cell>
          <cell r="AB128" t="str">
            <v>PRE</v>
          </cell>
        </row>
        <row r="129">
          <cell r="A129">
            <v>116</v>
          </cell>
          <cell r="B129" t="str">
            <v>Lehner Roman</v>
          </cell>
          <cell r="C129" t="str">
            <v>M</v>
          </cell>
          <cell r="D129">
            <v>25416</v>
          </cell>
          <cell r="E129">
            <v>41487</v>
          </cell>
          <cell r="F129">
            <v>44</v>
          </cell>
          <cell r="G129" t="str">
            <v>Wien</v>
          </cell>
          <cell r="H129" t="str">
            <v>Österr</v>
          </cell>
          <cell r="I129" t="str">
            <v>LEHNEROMA</v>
          </cell>
          <cell r="J129" t="str">
            <v/>
          </cell>
          <cell r="K129">
            <v>3351</v>
          </cell>
          <cell r="Q129" t="str">
            <v>I</v>
          </cell>
          <cell r="R129" t="str">
            <v>PRE</v>
          </cell>
          <cell r="S129" t="str">
            <v>PRE</v>
          </cell>
          <cell r="T129" t="str">
            <v>I</v>
          </cell>
          <cell r="U129" t="str">
            <v>PRE</v>
          </cell>
          <cell r="V129" t="str">
            <v>PRE</v>
          </cell>
          <cell r="W129" t="str">
            <v>I</v>
          </cell>
          <cell r="X129" t="str">
            <v>PRE</v>
          </cell>
          <cell r="Y129" t="str">
            <v>PRE</v>
          </cell>
          <cell r="Z129" t="str">
            <v>I</v>
          </cell>
          <cell r="AA129" t="str">
            <v>PRE</v>
          </cell>
          <cell r="AB129" t="str">
            <v>PRE</v>
          </cell>
        </row>
        <row r="130">
          <cell r="A130">
            <v>117</v>
          </cell>
          <cell r="B130" t="str">
            <v>Porteder Stefan-Paul</v>
          </cell>
          <cell r="C130" t="str">
            <v>M</v>
          </cell>
          <cell r="D130">
            <v>29673</v>
          </cell>
          <cell r="E130">
            <v>41361</v>
          </cell>
          <cell r="F130">
            <v>32</v>
          </cell>
          <cell r="G130" t="str">
            <v>Wien</v>
          </cell>
          <cell r="H130" t="str">
            <v>Österr</v>
          </cell>
          <cell r="I130" t="str">
            <v>PORTESTEF</v>
          </cell>
          <cell r="J130" t="str">
            <v/>
          </cell>
          <cell r="K130">
            <v>4062</v>
          </cell>
          <cell r="Q130" t="str">
            <v>I</v>
          </cell>
          <cell r="R130" t="str">
            <v>PRE</v>
          </cell>
          <cell r="S130" t="str">
            <v>PRE</v>
          </cell>
          <cell r="T130" t="str">
            <v>I</v>
          </cell>
          <cell r="U130" t="str">
            <v>PRE</v>
          </cell>
          <cell r="V130" t="str">
            <v>PRE</v>
          </cell>
          <cell r="W130" t="str">
            <v>I</v>
          </cell>
          <cell r="X130" t="str">
            <v>PRE</v>
          </cell>
          <cell r="Y130" t="str">
            <v>PRE</v>
          </cell>
          <cell r="Z130" t="str">
            <v/>
          </cell>
          <cell r="AA130" t="str">
            <v/>
          </cell>
          <cell r="AB130" t="str">
            <v/>
          </cell>
        </row>
        <row r="131">
          <cell r="A131">
            <v>118</v>
          </cell>
          <cell r="B131" t="str">
            <v>Rasch Jürgen</v>
          </cell>
          <cell r="C131" t="str">
            <v>M</v>
          </cell>
          <cell r="D131">
            <v>34041</v>
          </cell>
          <cell r="E131">
            <v>41346</v>
          </cell>
          <cell r="F131">
            <v>20</v>
          </cell>
          <cell r="G131" t="str">
            <v>Wien</v>
          </cell>
          <cell r="H131" t="str">
            <v>Österr</v>
          </cell>
          <cell r="I131" t="str">
            <v>RASCHJÜRG</v>
          </cell>
          <cell r="J131" t="str">
            <v/>
          </cell>
          <cell r="K131">
            <v>4620</v>
          </cell>
          <cell r="Q131" t="str">
            <v>I</v>
          </cell>
          <cell r="R131" t="str">
            <v>PRE</v>
          </cell>
          <cell r="S131" t="str">
            <v>PRE</v>
          </cell>
          <cell r="T131" t="str">
            <v>I</v>
          </cell>
          <cell r="U131" t="str">
            <v>PRE</v>
          </cell>
          <cell r="V131" t="str">
            <v>PRE</v>
          </cell>
          <cell r="W131" t="str">
            <v/>
          </cell>
          <cell r="X131" t="str">
            <v/>
          </cell>
          <cell r="Y131" t="str">
            <v/>
          </cell>
          <cell r="Z131" t="str">
            <v/>
          </cell>
          <cell r="AA131" t="str">
            <v/>
          </cell>
          <cell r="AB131" t="str">
            <v/>
          </cell>
        </row>
        <row r="132">
          <cell r="A132">
            <v>119</v>
          </cell>
          <cell r="B132" t="str">
            <v>Rieger Josef</v>
          </cell>
          <cell r="C132" t="str">
            <v>M</v>
          </cell>
          <cell r="D132">
            <v>35139</v>
          </cell>
          <cell r="E132">
            <v>41348</v>
          </cell>
          <cell r="F132">
            <v>17</v>
          </cell>
          <cell r="G132" t="str">
            <v>Tulln</v>
          </cell>
          <cell r="H132" t="str">
            <v>Österr</v>
          </cell>
          <cell r="I132" t="str">
            <v>RIEGEJOSE</v>
          </cell>
          <cell r="J132" t="str">
            <v/>
          </cell>
          <cell r="K132">
            <v>4621</v>
          </cell>
          <cell r="Q132" t="str">
            <v>I</v>
          </cell>
          <cell r="R132" t="str">
            <v>PRE</v>
          </cell>
          <cell r="S132" t="str">
            <v>PRE</v>
          </cell>
          <cell r="T132" t="str">
            <v>I</v>
          </cell>
          <cell r="U132" t="str">
            <v>PRE</v>
          </cell>
          <cell r="V132" t="str">
            <v>PRE</v>
          </cell>
          <cell r="W132" t="str">
            <v>I</v>
          </cell>
          <cell r="X132" t="str">
            <v>VÖD</v>
          </cell>
          <cell r="Y132" t="str">
            <v>VÖD</v>
          </cell>
          <cell r="Z132" t="str">
            <v>I</v>
          </cell>
          <cell r="AA132" t="str">
            <v>VÖD</v>
          </cell>
          <cell r="AB132" t="str">
            <v>VÖD</v>
          </cell>
        </row>
        <row r="133">
          <cell r="A133">
            <v>120</v>
          </cell>
          <cell r="B133" t="str">
            <v>Rothensteiner Josef</v>
          </cell>
          <cell r="C133" t="str">
            <v>M</v>
          </cell>
          <cell r="D133">
            <v>27930</v>
          </cell>
          <cell r="E133">
            <v>41444</v>
          </cell>
          <cell r="F133">
            <v>37</v>
          </cell>
          <cell r="G133" t="str">
            <v>Wien</v>
          </cell>
          <cell r="H133" t="str">
            <v>Österr</v>
          </cell>
          <cell r="I133" t="str">
            <v>ROTHEJOSE</v>
          </cell>
          <cell r="J133" t="str">
            <v/>
          </cell>
          <cell r="K133">
            <v>3838</v>
          </cell>
          <cell r="Q133" t="str">
            <v>I</v>
          </cell>
          <cell r="R133" t="str">
            <v>PRE</v>
          </cell>
          <cell r="S133" t="str">
            <v>PRE</v>
          </cell>
          <cell r="T133" t="str">
            <v>I</v>
          </cell>
          <cell r="U133" t="str">
            <v>PRE</v>
          </cell>
          <cell r="V133" t="str">
            <v>PRE</v>
          </cell>
          <cell r="W133" t="str">
            <v>I</v>
          </cell>
          <cell r="X133" t="str">
            <v>PRE</v>
          </cell>
          <cell r="Y133" t="str">
            <v>PRE</v>
          </cell>
          <cell r="Z133" t="str">
            <v>I</v>
          </cell>
          <cell r="AA133" t="str">
            <v>PRE</v>
          </cell>
          <cell r="AB133" t="str">
            <v>PRE</v>
          </cell>
        </row>
        <row r="134">
          <cell r="A134">
            <v>121</v>
          </cell>
          <cell r="B134" t="str">
            <v>Stefan Reinhard</v>
          </cell>
          <cell r="C134" t="str">
            <v>M</v>
          </cell>
          <cell r="D134">
            <v>27998</v>
          </cell>
          <cell r="E134">
            <v>41512</v>
          </cell>
          <cell r="F134">
            <v>37</v>
          </cell>
          <cell r="G134" t="str">
            <v>Wien</v>
          </cell>
          <cell r="H134" t="str">
            <v>Österr</v>
          </cell>
          <cell r="I134" t="str">
            <v>STEFAREIN</v>
          </cell>
          <cell r="J134" t="str">
            <v/>
          </cell>
          <cell r="K134">
            <v>3837</v>
          </cell>
          <cell r="Q134" t="str">
            <v>I</v>
          </cell>
          <cell r="R134" t="str">
            <v>PRE</v>
          </cell>
          <cell r="S134" t="str">
            <v>PRE</v>
          </cell>
          <cell r="T134" t="str">
            <v>I</v>
          </cell>
          <cell r="U134" t="str">
            <v>PRE</v>
          </cell>
          <cell r="V134" t="str">
            <v>PRE</v>
          </cell>
          <cell r="W134" t="str">
            <v>I</v>
          </cell>
          <cell r="X134" t="str">
            <v>PRE</v>
          </cell>
          <cell r="Y134" t="str">
            <v>PRE</v>
          </cell>
          <cell r="Z134" t="str">
            <v>I</v>
          </cell>
          <cell r="AA134" t="str">
            <v>PRE</v>
          </cell>
          <cell r="AB134" t="str">
            <v>PRE</v>
          </cell>
        </row>
        <row r="135">
          <cell r="A135">
            <v>122</v>
          </cell>
          <cell r="B135" t="str">
            <v>Sulzer Roman</v>
          </cell>
          <cell r="C135" t="str">
            <v>M</v>
          </cell>
          <cell r="D135">
            <v>31619</v>
          </cell>
          <cell r="E135">
            <v>41481</v>
          </cell>
          <cell r="F135">
            <v>27</v>
          </cell>
          <cell r="G135" t="str">
            <v>Wien</v>
          </cell>
          <cell r="H135" t="str">
            <v>Österr</v>
          </cell>
          <cell r="I135" t="str">
            <v>SULZEROMA</v>
          </cell>
          <cell r="J135" t="str">
            <v/>
          </cell>
          <cell r="K135">
            <v>4590</v>
          </cell>
          <cell r="Q135" t="str">
            <v>I</v>
          </cell>
          <cell r="R135" t="str">
            <v>PRE</v>
          </cell>
          <cell r="S135" t="str">
            <v>PRE</v>
          </cell>
          <cell r="T135" t="str">
            <v>I</v>
          </cell>
          <cell r="U135" t="str">
            <v>PRE</v>
          </cell>
          <cell r="V135" t="str">
            <v>PRE</v>
          </cell>
          <cell r="W135" t="str">
            <v>I</v>
          </cell>
          <cell r="X135" t="str">
            <v>PRE</v>
          </cell>
          <cell r="Y135" t="str">
            <v>PRE</v>
          </cell>
          <cell r="Z135" t="str">
            <v>I</v>
          </cell>
          <cell r="AA135" t="str">
            <v>PRE</v>
          </cell>
          <cell r="AB135" t="str">
            <v>PRE</v>
          </cell>
        </row>
        <row r="136">
          <cell r="A136">
            <v>123</v>
          </cell>
          <cell r="B136" t="str">
            <v>Tauschl Heinz</v>
          </cell>
          <cell r="C136" t="str">
            <v>M</v>
          </cell>
          <cell r="D136">
            <v>23575</v>
          </cell>
          <cell r="E136">
            <v>41472</v>
          </cell>
          <cell r="F136">
            <v>49</v>
          </cell>
          <cell r="G136" t="str">
            <v>Wien</v>
          </cell>
          <cell r="H136" t="str">
            <v>Österr</v>
          </cell>
          <cell r="I136" t="str">
            <v>TAUSCHEIN</v>
          </cell>
          <cell r="J136" t="str">
            <v/>
          </cell>
          <cell r="K136">
            <v>2048</v>
          </cell>
          <cell r="Q136" t="str">
            <v>I</v>
          </cell>
          <cell r="R136" t="str">
            <v>PRE</v>
          </cell>
          <cell r="S136" t="str">
            <v>PRE</v>
          </cell>
          <cell r="T136" t="str">
            <v>I</v>
          </cell>
          <cell r="U136" t="str">
            <v>PRE</v>
          </cell>
          <cell r="V136" t="str">
            <v>PRE</v>
          </cell>
          <cell r="W136" t="str">
            <v/>
          </cell>
          <cell r="X136" t="str">
            <v/>
          </cell>
          <cell r="Y136" t="str">
            <v/>
          </cell>
          <cell r="Z136" t="str">
            <v/>
          </cell>
          <cell r="AA136" t="str">
            <v/>
          </cell>
          <cell r="AB136" t="str">
            <v/>
          </cell>
        </row>
        <row r="137">
          <cell r="A137">
            <v>124</v>
          </cell>
          <cell r="B137" t="str">
            <v>Turo Patrick</v>
          </cell>
          <cell r="C137" t="str">
            <v>M</v>
          </cell>
          <cell r="D137">
            <v>34970</v>
          </cell>
          <cell r="E137">
            <v>41545</v>
          </cell>
          <cell r="F137">
            <v>18</v>
          </cell>
          <cell r="G137" t="str">
            <v>Tulln</v>
          </cell>
          <cell r="H137" t="str">
            <v>Österr</v>
          </cell>
          <cell r="I137" t="str">
            <v>TUROPATR</v>
          </cell>
          <cell r="J137" t="str">
            <v/>
          </cell>
          <cell r="K137">
            <v>4595</v>
          </cell>
          <cell r="Q137" t="str">
            <v>I</v>
          </cell>
          <cell r="R137" t="str">
            <v>PRE</v>
          </cell>
          <cell r="S137" t="str">
            <v>PRE</v>
          </cell>
          <cell r="T137" t="str">
            <v>I</v>
          </cell>
          <cell r="U137" t="str">
            <v>PRE</v>
          </cell>
          <cell r="V137" t="str">
            <v>PRE</v>
          </cell>
          <cell r="W137" t="str">
            <v/>
          </cell>
          <cell r="X137" t="str">
            <v/>
          </cell>
          <cell r="Y137" t="str">
            <v/>
          </cell>
          <cell r="Z137" t="str">
            <v/>
          </cell>
          <cell r="AA137" t="str">
            <v/>
          </cell>
          <cell r="AB137" t="str">
            <v/>
          </cell>
        </row>
        <row r="138">
          <cell r="A138">
            <v>125</v>
          </cell>
          <cell r="B138" t="str">
            <v>Waldmüller Marcus</v>
          </cell>
          <cell r="C138" t="str">
            <v>M</v>
          </cell>
          <cell r="D138">
            <v>28772</v>
          </cell>
          <cell r="E138">
            <v>41556</v>
          </cell>
          <cell r="F138">
            <v>35</v>
          </cell>
          <cell r="G138" t="str">
            <v>Wien</v>
          </cell>
          <cell r="H138" t="str">
            <v>Österr</v>
          </cell>
          <cell r="I138" t="str">
            <v>WALDMMARC</v>
          </cell>
          <cell r="J138" t="str">
            <v/>
          </cell>
          <cell r="K138">
            <v>4495</v>
          </cell>
          <cell r="Q138" t="str">
            <v>I</v>
          </cell>
          <cell r="R138" t="str">
            <v>PRE</v>
          </cell>
          <cell r="S138" t="str">
            <v>PRE</v>
          </cell>
          <cell r="T138" t="str">
            <v>I</v>
          </cell>
          <cell r="U138" t="str">
            <v>PRE</v>
          </cell>
          <cell r="V138" t="str">
            <v>PRE</v>
          </cell>
          <cell r="W138" t="str">
            <v>I</v>
          </cell>
          <cell r="X138" t="str">
            <v>PRE</v>
          </cell>
          <cell r="Y138" t="str">
            <v>PRE</v>
          </cell>
          <cell r="Z138" t="str">
            <v>I</v>
          </cell>
          <cell r="AA138" t="str">
            <v>PRE</v>
          </cell>
          <cell r="AB138" t="str">
            <v>PRE</v>
          </cell>
        </row>
        <row r="139">
          <cell r="A139">
            <v>126</v>
          </cell>
          <cell r="B139" t="str">
            <v>Weixelbaum Gerald</v>
          </cell>
          <cell r="C139" t="str">
            <v>M</v>
          </cell>
          <cell r="D139">
            <v>28842</v>
          </cell>
          <cell r="E139">
            <v>41626</v>
          </cell>
          <cell r="F139">
            <v>35</v>
          </cell>
          <cell r="G139" t="str">
            <v>Wien</v>
          </cell>
          <cell r="H139" t="str">
            <v>Österr</v>
          </cell>
          <cell r="I139" t="str">
            <v>WEIXEGERA</v>
          </cell>
          <cell r="J139" t="str">
            <v/>
          </cell>
          <cell r="K139">
            <v>4269</v>
          </cell>
          <cell r="Q139" t="str">
            <v>I</v>
          </cell>
          <cell r="R139" t="str">
            <v>PRE</v>
          </cell>
          <cell r="S139" t="str">
            <v>PRE</v>
          </cell>
          <cell r="T139" t="str">
            <v>I</v>
          </cell>
          <cell r="U139" t="str">
            <v>PRE</v>
          </cell>
          <cell r="V139" t="str">
            <v>PRE</v>
          </cell>
          <cell r="W139" t="str">
            <v/>
          </cell>
          <cell r="X139" t="str">
            <v/>
          </cell>
          <cell r="Y139" t="str">
            <v/>
          </cell>
          <cell r="Z139" t="str">
            <v/>
          </cell>
          <cell r="AA139" t="str">
            <v/>
          </cell>
          <cell r="AB139" t="str">
            <v/>
          </cell>
        </row>
        <row r="140">
          <cell r="A140">
            <v>127</v>
          </cell>
          <cell r="B140" t="str">
            <v>Bognar Johann</v>
          </cell>
          <cell r="C140" t="str">
            <v>M</v>
          </cell>
          <cell r="D140">
            <v>24305</v>
          </cell>
          <cell r="E140">
            <v>41472</v>
          </cell>
          <cell r="F140">
            <v>47</v>
          </cell>
          <cell r="G140" t="str">
            <v>Wien</v>
          </cell>
          <cell r="H140" t="str">
            <v>Österr</v>
          </cell>
          <cell r="I140" t="str">
            <v>BOGNAJOHA</v>
          </cell>
          <cell r="J140" t="str">
            <v/>
          </cell>
          <cell r="K140">
            <v>2384</v>
          </cell>
          <cell r="Q140" t="str">
            <v>I</v>
          </cell>
          <cell r="R140" t="str">
            <v>OMV</v>
          </cell>
          <cell r="S140" t="str">
            <v>OMV</v>
          </cell>
          <cell r="T140" t="str">
            <v>I</v>
          </cell>
          <cell r="U140" t="str">
            <v>BRU</v>
          </cell>
          <cell r="V140" t="str">
            <v>BRU</v>
          </cell>
          <cell r="W140" t="str">
            <v>I</v>
          </cell>
          <cell r="X140" t="str">
            <v>BRU</v>
          </cell>
          <cell r="Y140" t="str">
            <v>BRU</v>
          </cell>
          <cell r="Z140" t="str">
            <v/>
          </cell>
          <cell r="AA140" t="str">
            <v/>
          </cell>
          <cell r="AB140" t="str">
            <v/>
          </cell>
        </row>
        <row r="141">
          <cell r="A141">
            <v>128</v>
          </cell>
          <cell r="B141" t="str">
            <v>Grabner Patrick</v>
          </cell>
          <cell r="C141" t="str">
            <v>M</v>
          </cell>
          <cell r="D141">
            <v>34702</v>
          </cell>
          <cell r="E141">
            <v>41642</v>
          </cell>
          <cell r="F141">
            <v>19</v>
          </cell>
          <cell r="G141" t="str">
            <v>Wien</v>
          </cell>
          <cell r="H141" t="str">
            <v>Österr</v>
          </cell>
          <cell r="I141" t="str">
            <v>GRABNPATR</v>
          </cell>
          <cell r="J141" t="str">
            <v/>
          </cell>
          <cell r="K141">
            <v>4596</v>
          </cell>
          <cell r="Q141" t="str">
            <v>I</v>
          </cell>
          <cell r="R141" t="str">
            <v>OMV</v>
          </cell>
          <cell r="S141" t="str">
            <v>OMV</v>
          </cell>
          <cell r="T141" t="str">
            <v/>
          </cell>
          <cell r="U141" t="str">
            <v/>
          </cell>
          <cell r="V141" t="str">
            <v/>
          </cell>
          <cell r="W141" t="str">
            <v/>
          </cell>
          <cell r="X141" t="str">
            <v/>
          </cell>
          <cell r="Y141" t="str">
            <v/>
          </cell>
          <cell r="Z141" t="str">
            <v/>
          </cell>
          <cell r="AA141" t="str">
            <v/>
          </cell>
          <cell r="AB141" t="str">
            <v/>
          </cell>
        </row>
        <row r="142">
          <cell r="A142">
            <v>129</v>
          </cell>
          <cell r="B142" t="str">
            <v>Graf Franz</v>
          </cell>
          <cell r="C142" t="str">
            <v>M</v>
          </cell>
          <cell r="D142">
            <v>17888</v>
          </cell>
          <cell r="E142">
            <v>41629</v>
          </cell>
          <cell r="F142">
            <v>65</v>
          </cell>
          <cell r="G142" t="str">
            <v>Mistelbach</v>
          </cell>
          <cell r="H142" t="str">
            <v>Österr</v>
          </cell>
          <cell r="I142" t="str">
            <v>GRAFFRAN</v>
          </cell>
          <cell r="J142" t="str">
            <v/>
          </cell>
          <cell r="K142">
            <v>458</v>
          </cell>
          <cell r="Q142" t="str">
            <v>I</v>
          </cell>
          <cell r="R142" t="str">
            <v>OMV</v>
          </cell>
          <cell r="S142" t="str">
            <v>OMV</v>
          </cell>
          <cell r="T142" t="str">
            <v>I</v>
          </cell>
          <cell r="U142" t="str">
            <v>OMV</v>
          </cell>
          <cell r="V142" t="str">
            <v>OMV</v>
          </cell>
          <cell r="W142" t="str">
            <v>I</v>
          </cell>
          <cell r="X142" t="str">
            <v>SVS</v>
          </cell>
          <cell r="Y142" t="str">
            <v>SVS</v>
          </cell>
          <cell r="Z142" t="str">
            <v>I</v>
          </cell>
          <cell r="AA142" t="str">
            <v>SVS</v>
          </cell>
          <cell r="AB142" t="str">
            <v>SVS</v>
          </cell>
        </row>
        <row r="143">
          <cell r="A143">
            <v>130</v>
          </cell>
          <cell r="B143" t="str">
            <v>Heinz Thomas</v>
          </cell>
          <cell r="C143" t="str">
            <v>M</v>
          </cell>
          <cell r="D143">
            <v>27036</v>
          </cell>
          <cell r="E143">
            <v>41646</v>
          </cell>
          <cell r="F143">
            <v>40</v>
          </cell>
          <cell r="G143" t="str">
            <v>Wien</v>
          </cell>
          <cell r="H143" t="str">
            <v xml:space="preserve">Österr  </v>
          </cell>
          <cell r="I143" t="str">
            <v>HEINZTHOM</v>
          </cell>
          <cell r="J143" t="str">
            <v/>
          </cell>
          <cell r="K143">
            <v>4275</v>
          </cell>
          <cell r="Q143" t="str">
            <v>I</v>
          </cell>
          <cell r="R143" t="str">
            <v>OMV</v>
          </cell>
          <cell r="S143" t="str">
            <v>OMV</v>
          </cell>
          <cell r="T143" t="str">
            <v>I</v>
          </cell>
          <cell r="U143" t="str">
            <v>OMV</v>
          </cell>
          <cell r="V143" t="str">
            <v>OMV</v>
          </cell>
          <cell r="W143" t="str">
            <v>I</v>
          </cell>
          <cell r="X143" t="str">
            <v>SVS</v>
          </cell>
          <cell r="Y143" t="str">
            <v/>
          </cell>
          <cell r="Z143" t="str">
            <v/>
          </cell>
          <cell r="AA143" t="str">
            <v/>
          </cell>
          <cell r="AB143" t="str">
            <v/>
          </cell>
        </row>
        <row r="144">
          <cell r="A144">
            <v>131</v>
          </cell>
          <cell r="B144" t="str">
            <v>Lackner Hubert</v>
          </cell>
          <cell r="C144" t="str">
            <v>M</v>
          </cell>
          <cell r="D144">
            <v>22381</v>
          </cell>
          <cell r="E144">
            <v>41374</v>
          </cell>
          <cell r="F144">
            <v>52</v>
          </cell>
          <cell r="G144" t="str">
            <v>Eisenstadt</v>
          </cell>
          <cell r="H144" t="str">
            <v>Österr</v>
          </cell>
          <cell r="I144" t="str">
            <v>LACKNHUBE</v>
          </cell>
          <cell r="J144" t="str">
            <v/>
          </cell>
          <cell r="K144">
            <v>2179</v>
          </cell>
          <cell r="Q144" t="str">
            <v>I</v>
          </cell>
          <cell r="R144" t="str">
            <v>OMV</v>
          </cell>
          <cell r="S144" t="str">
            <v>OMV</v>
          </cell>
          <cell r="T144" t="str">
            <v>I</v>
          </cell>
          <cell r="U144" t="str">
            <v>OMV</v>
          </cell>
          <cell r="V144" t="str">
            <v>OMV</v>
          </cell>
          <cell r="W144" t="str">
            <v>I</v>
          </cell>
          <cell r="X144" t="str">
            <v>SVS</v>
          </cell>
          <cell r="Y144" t="str">
            <v>SVS</v>
          </cell>
          <cell r="Z144" t="str">
            <v>I</v>
          </cell>
          <cell r="AA144" t="str">
            <v>SVS</v>
          </cell>
          <cell r="AB144" t="str">
            <v>SVS</v>
          </cell>
        </row>
        <row r="145">
          <cell r="A145">
            <v>132</v>
          </cell>
          <cell r="B145" t="str">
            <v>Lackstätter Gerhard</v>
          </cell>
          <cell r="C145" t="str">
            <v>M</v>
          </cell>
          <cell r="D145">
            <v>23751</v>
          </cell>
          <cell r="E145">
            <v>41648</v>
          </cell>
          <cell r="F145">
            <v>49</v>
          </cell>
          <cell r="G145" t="str">
            <v>Wien</v>
          </cell>
          <cell r="H145" t="str">
            <v>Österr</v>
          </cell>
          <cell r="I145" t="str">
            <v>LACKSGERH</v>
          </cell>
          <cell r="J145" t="str">
            <v/>
          </cell>
          <cell r="K145">
            <v>2383</v>
          </cell>
          <cell r="Q145" t="str">
            <v>I</v>
          </cell>
          <cell r="R145" t="str">
            <v>OMV</v>
          </cell>
          <cell r="S145" t="str">
            <v>OMV</v>
          </cell>
          <cell r="T145" t="str">
            <v/>
          </cell>
          <cell r="U145" t="str">
            <v/>
          </cell>
          <cell r="V145" t="str">
            <v/>
          </cell>
          <cell r="W145" t="str">
            <v/>
          </cell>
          <cell r="X145" t="str">
            <v/>
          </cell>
          <cell r="Y145" t="str">
            <v/>
          </cell>
          <cell r="Z145" t="str">
            <v/>
          </cell>
          <cell r="AA145" t="str">
            <v/>
          </cell>
          <cell r="AB145" t="str">
            <v/>
          </cell>
        </row>
        <row r="146">
          <cell r="A146">
            <v>133</v>
          </cell>
          <cell r="B146" t="str">
            <v>Lackstätter Stefan</v>
          </cell>
          <cell r="C146" t="str">
            <v>M</v>
          </cell>
          <cell r="D146">
            <v>32324</v>
          </cell>
          <cell r="E146">
            <v>41455</v>
          </cell>
          <cell r="F146">
            <v>25</v>
          </cell>
          <cell r="G146" t="str">
            <v>Wien</v>
          </cell>
          <cell r="H146" t="str">
            <v>Österr</v>
          </cell>
          <cell r="I146" t="str">
            <v>LACKSSTEF</v>
          </cell>
          <cell r="J146" t="str">
            <v/>
          </cell>
          <cell r="K146">
            <v>4434</v>
          </cell>
          <cell r="Q146" t="str">
            <v>I</v>
          </cell>
          <cell r="R146" t="str">
            <v>OMV</v>
          </cell>
          <cell r="S146" t="str">
            <v>OMV</v>
          </cell>
          <cell r="T146" t="str">
            <v>I</v>
          </cell>
          <cell r="U146" t="str">
            <v>OMV</v>
          </cell>
          <cell r="V146" t="str">
            <v>OMV</v>
          </cell>
          <cell r="W146" t="str">
            <v/>
          </cell>
          <cell r="X146" t="str">
            <v/>
          </cell>
          <cell r="Y146" t="str">
            <v/>
          </cell>
          <cell r="Z146" t="str">
            <v/>
          </cell>
          <cell r="AA146" t="str">
            <v/>
          </cell>
          <cell r="AB146" t="str">
            <v/>
          </cell>
        </row>
        <row r="147">
          <cell r="A147">
            <v>134</v>
          </cell>
          <cell r="B147" t="str">
            <v>Najemnik Matthias</v>
          </cell>
          <cell r="C147" t="str">
            <v>M</v>
          </cell>
          <cell r="D147">
            <v>26539</v>
          </cell>
          <cell r="E147">
            <v>41514</v>
          </cell>
          <cell r="F147">
            <v>41</v>
          </cell>
          <cell r="G147" t="str">
            <v>Wien</v>
          </cell>
          <cell r="H147" t="str">
            <v>Österr</v>
          </cell>
          <cell r="I147" t="str">
            <v>NAJEMMATT</v>
          </cell>
          <cell r="J147" t="str">
            <v/>
          </cell>
          <cell r="K147">
            <v>4039</v>
          </cell>
          <cell r="Q147" t="str">
            <v>I</v>
          </cell>
          <cell r="R147" t="str">
            <v>OMV</v>
          </cell>
          <cell r="S147" t="str">
            <v>OMV</v>
          </cell>
          <cell r="T147" t="str">
            <v>I</v>
          </cell>
          <cell r="U147" t="str">
            <v>OMV</v>
          </cell>
          <cell r="V147" t="str">
            <v>OMV</v>
          </cell>
          <cell r="W147" t="str">
            <v>I</v>
          </cell>
          <cell r="X147" t="str">
            <v>SVS</v>
          </cell>
          <cell r="Y147" t="str">
            <v>SVS</v>
          </cell>
          <cell r="Z147" t="str">
            <v>I</v>
          </cell>
          <cell r="AA147" t="str">
            <v>SVS</v>
          </cell>
          <cell r="AB147" t="str">
            <v>SVS</v>
          </cell>
        </row>
        <row r="148">
          <cell r="A148">
            <v>135</v>
          </cell>
          <cell r="B148" t="str">
            <v>Nassberger Andreas</v>
          </cell>
          <cell r="C148" t="str">
            <v>M</v>
          </cell>
          <cell r="D148">
            <v>23922</v>
          </cell>
          <cell r="E148">
            <v>41454</v>
          </cell>
          <cell r="F148">
            <v>48</v>
          </cell>
          <cell r="G148" t="str">
            <v>Wien</v>
          </cell>
          <cell r="H148" t="str">
            <v>Österr</v>
          </cell>
          <cell r="I148" t="str">
            <v>NASSBANDR</v>
          </cell>
          <cell r="J148" t="str">
            <v/>
          </cell>
          <cell r="K148">
            <v>3057</v>
          </cell>
          <cell r="Q148" t="str">
            <v>I</v>
          </cell>
          <cell r="R148" t="str">
            <v>OMV</v>
          </cell>
          <cell r="S148" t="str">
            <v>OMV</v>
          </cell>
          <cell r="T148" t="str">
            <v>I</v>
          </cell>
          <cell r="U148" t="str">
            <v>OMV</v>
          </cell>
          <cell r="V148" t="str">
            <v>OMV</v>
          </cell>
          <cell r="W148" t="str">
            <v/>
          </cell>
          <cell r="X148" t="str">
            <v/>
          </cell>
          <cell r="Y148" t="str">
            <v/>
          </cell>
          <cell r="Z148" t="str">
            <v/>
          </cell>
          <cell r="AA148" t="str">
            <v/>
          </cell>
          <cell r="AB148" t="str">
            <v/>
          </cell>
        </row>
        <row r="149">
          <cell r="A149">
            <v>136</v>
          </cell>
          <cell r="B149" t="str">
            <v>Perci Alexander</v>
          </cell>
          <cell r="C149" t="str">
            <v>M</v>
          </cell>
          <cell r="D149">
            <v>24744</v>
          </cell>
          <cell r="E149">
            <v>41546</v>
          </cell>
          <cell r="F149">
            <v>46</v>
          </cell>
          <cell r="G149" t="str">
            <v>Wien</v>
          </cell>
          <cell r="H149" t="str">
            <v>Österr</v>
          </cell>
          <cell r="I149" t="str">
            <v>PERCIALEX</v>
          </cell>
          <cell r="J149" t="str">
            <v/>
          </cell>
          <cell r="K149">
            <v>3287</v>
          </cell>
          <cell r="Q149" t="str">
            <v>I</v>
          </cell>
          <cell r="R149" t="str">
            <v>OMV</v>
          </cell>
          <cell r="S149" t="str">
            <v>OMV</v>
          </cell>
          <cell r="T149" t="str">
            <v>I</v>
          </cell>
          <cell r="U149" t="str">
            <v>OMV</v>
          </cell>
          <cell r="V149" t="str">
            <v>OMV</v>
          </cell>
          <cell r="W149" t="str">
            <v/>
          </cell>
          <cell r="X149" t="str">
            <v/>
          </cell>
          <cell r="Y149" t="str">
            <v/>
          </cell>
          <cell r="Z149" t="str">
            <v/>
          </cell>
          <cell r="AA149" t="str">
            <v/>
          </cell>
          <cell r="AB149" t="str">
            <v/>
          </cell>
        </row>
        <row r="150">
          <cell r="A150">
            <v>137</v>
          </cell>
          <cell r="B150" t="str">
            <v>Petz Rene</v>
          </cell>
          <cell r="C150" t="str">
            <v>M</v>
          </cell>
          <cell r="D150">
            <v>31012</v>
          </cell>
          <cell r="E150">
            <v>41604</v>
          </cell>
          <cell r="F150">
            <v>29</v>
          </cell>
          <cell r="G150" t="str">
            <v>Wien</v>
          </cell>
          <cell r="H150" t="str">
            <v>Österr</v>
          </cell>
          <cell r="I150" t="str">
            <v>PETZRENE</v>
          </cell>
          <cell r="J150" t="str">
            <v/>
          </cell>
          <cell r="K150">
            <v>4429</v>
          </cell>
          <cell r="Q150" t="str">
            <v>I</v>
          </cell>
          <cell r="R150" t="str">
            <v>OMV</v>
          </cell>
          <cell r="S150" t="str">
            <v>OMV</v>
          </cell>
          <cell r="T150" t="str">
            <v>I</v>
          </cell>
          <cell r="U150" t="str">
            <v>OMV</v>
          </cell>
          <cell r="V150" t="str">
            <v>OMV</v>
          </cell>
          <cell r="W150" t="str">
            <v>I</v>
          </cell>
          <cell r="X150" t="str">
            <v>SVS</v>
          </cell>
          <cell r="Y150" t="str">
            <v>SVS</v>
          </cell>
          <cell r="Z150" t="str">
            <v>I</v>
          </cell>
          <cell r="AA150" t="str">
            <v>SVS</v>
          </cell>
          <cell r="AB150" t="str">
            <v>SVS</v>
          </cell>
        </row>
        <row r="151">
          <cell r="A151">
            <v>138</v>
          </cell>
          <cell r="B151" t="str">
            <v>Pfister Martin</v>
          </cell>
          <cell r="C151" t="str">
            <v>M</v>
          </cell>
          <cell r="D151">
            <v>28511</v>
          </cell>
          <cell r="E151">
            <v>41660</v>
          </cell>
          <cell r="F151">
            <v>36</v>
          </cell>
          <cell r="G151" t="str">
            <v>Wien</v>
          </cell>
          <cell r="H151" t="str">
            <v>Österr</v>
          </cell>
          <cell r="I151" t="str">
            <v>PFISTMART</v>
          </cell>
          <cell r="J151" t="str">
            <v/>
          </cell>
          <cell r="K151">
            <v>3758</v>
          </cell>
          <cell r="Q151" t="str">
            <v>I</v>
          </cell>
          <cell r="R151" t="str">
            <v>OMV</v>
          </cell>
          <cell r="S151" t="str">
            <v>OMV</v>
          </cell>
          <cell r="T151" t="str">
            <v>I</v>
          </cell>
          <cell r="U151" t="str">
            <v/>
          </cell>
          <cell r="V151" t="str">
            <v>OMV</v>
          </cell>
          <cell r="W151" t="str">
            <v>I</v>
          </cell>
          <cell r="X151" t="str">
            <v>SVS</v>
          </cell>
          <cell r="Y151" t="str">
            <v>SVS</v>
          </cell>
          <cell r="Z151" t="str">
            <v/>
          </cell>
          <cell r="AA151" t="str">
            <v/>
          </cell>
          <cell r="AB151" t="str">
            <v/>
          </cell>
        </row>
        <row r="152">
          <cell r="A152">
            <v>139</v>
          </cell>
          <cell r="B152" t="str">
            <v>Schebesta Alexander</v>
          </cell>
          <cell r="C152" t="str">
            <v>M</v>
          </cell>
          <cell r="D152">
            <v>28426</v>
          </cell>
          <cell r="E152">
            <v>41575</v>
          </cell>
          <cell r="F152">
            <v>36</v>
          </cell>
          <cell r="G152" t="str">
            <v>Wien</v>
          </cell>
          <cell r="H152" t="str">
            <v>Österr</v>
          </cell>
          <cell r="I152" t="str">
            <v>SCHEBALEX</v>
          </cell>
          <cell r="J152" t="str">
            <v/>
          </cell>
          <cell r="K152">
            <v>3796</v>
          </cell>
          <cell r="Q152" t="str">
            <v>I</v>
          </cell>
          <cell r="R152" t="str">
            <v>OMV</v>
          </cell>
          <cell r="S152" t="str">
            <v>OMV</v>
          </cell>
          <cell r="T152" t="str">
            <v>I</v>
          </cell>
          <cell r="U152" t="str">
            <v>OMV</v>
          </cell>
          <cell r="V152" t="str">
            <v>OMV</v>
          </cell>
          <cell r="W152" t="str">
            <v>I</v>
          </cell>
          <cell r="X152" t="str">
            <v>SVS</v>
          </cell>
          <cell r="Y152" t="str">
            <v>SVS</v>
          </cell>
          <cell r="Z152" t="str">
            <v>I</v>
          </cell>
          <cell r="AA152" t="str">
            <v>SVS</v>
          </cell>
          <cell r="AB152" t="str">
            <v>SVS</v>
          </cell>
        </row>
        <row r="153">
          <cell r="A153">
            <v>140</v>
          </cell>
          <cell r="B153" t="str">
            <v>Schebesta Daniela</v>
          </cell>
          <cell r="C153" t="str">
            <v>W</v>
          </cell>
          <cell r="D153">
            <v>27407</v>
          </cell>
          <cell r="E153">
            <v>41652</v>
          </cell>
          <cell r="F153">
            <v>39</v>
          </cell>
          <cell r="G153" t="str">
            <v>Wien</v>
          </cell>
          <cell r="H153" t="str">
            <v>Österr</v>
          </cell>
          <cell r="I153" t="str">
            <v>SCHEBDANI</v>
          </cell>
          <cell r="J153" t="str">
            <v/>
          </cell>
          <cell r="K153">
            <v>4599</v>
          </cell>
          <cell r="Q153" t="str">
            <v>I</v>
          </cell>
          <cell r="R153" t="str">
            <v>OMV</v>
          </cell>
          <cell r="S153" t="str">
            <v>OMV</v>
          </cell>
          <cell r="T153" t="str">
            <v>I</v>
          </cell>
          <cell r="U153" t="str">
            <v>OMV</v>
          </cell>
          <cell r="V153" t="str">
            <v>OMV</v>
          </cell>
          <cell r="W153" t="str">
            <v/>
          </cell>
          <cell r="X153" t="str">
            <v/>
          </cell>
          <cell r="Y153" t="str">
            <v/>
          </cell>
          <cell r="Z153" t="str">
            <v/>
          </cell>
          <cell r="AA153" t="str">
            <v/>
          </cell>
          <cell r="AB153" t="str">
            <v/>
          </cell>
        </row>
        <row r="154">
          <cell r="A154">
            <v>141</v>
          </cell>
          <cell r="B154" t="str">
            <v>Schuster Dominik</v>
          </cell>
          <cell r="C154" t="str">
            <v>M</v>
          </cell>
          <cell r="D154">
            <v>34023</v>
          </cell>
          <cell r="E154">
            <v>41693</v>
          </cell>
          <cell r="F154">
            <v>21</v>
          </cell>
          <cell r="G154" t="str">
            <v>Wien</v>
          </cell>
          <cell r="H154" t="str">
            <v>Österr</v>
          </cell>
          <cell r="I154" t="str">
            <v>SCHUSDOMI</v>
          </cell>
          <cell r="J154" t="str">
            <v/>
          </cell>
          <cell r="K154">
            <v>4490</v>
          </cell>
          <cell r="Q154" t="str">
            <v>I</v>
          </cell>
          <cell r="R154" t="str">
            <v>OMV</v>
          </cell>
          <cell r="S154" t="str">
            <v>OMV</v>
          </cell>
          <cell r="T154" t="str">
            <v>I</v>
          </cell>
          <cell r="U154" t="str">
            <v>OMV</v>
          </cell>
          <cell r="V154" t="str">
            <v>OMV</v>
          </cell>
          <cell r="W154" t="str">
            <v>I</v>
          </cell>
          <cell r="X154" t="str">
            <v>SVS</v>
          </cell>
          <cell r="Y154" t="str">
            <v>SVS</v>
          </cell>
          <cell r="Z154" t="str">
            <v>I</v>
          </cell>
          <cell r="AA154" t="str">
            <v>SVS</v>
          </cell>
          <cell r="AB154" t="str">
            <v>SVS</v>
          </cell>
        </row>
        <row r="155">
          <cell r="A155">
            <v>142</v>
          </cell>
          <cell r="B155" t="str">
            <v>Slawitz Andreas</v>
          </cell>
          <cell r="C155" t="str">
            <v>M</v>
          </cell>
          <cell r="D155">
            <v>24609</v>
          </cell>
          <cell r="E155">
            <v>41411</v>
          </cell>
          <cell r="F155">
            <v>46</v>
          </cell>
          <cell r="G155" t="str">
            <v>Wien</v>
          </cell>
          <cell r="H155" t="str">
            <v>Österr</v>
          </cell>
          <cell r="I155" t="str">
            <v>SLAWIANDR</v>
          </cell>
          <cell r="J155" t="str">
            <v/>
          </cell>
          <cell r="K155">
            <v>2547</v>
          </cell>
          <cell r="Q155" t="str">
            <v>I</v>
          </cell>
          <cell r="R155" t="str">
            <v>OMV</v>
          </cell>
          <cell r="S155" t="str">
            <v>OMV</v>
          </cell>
          <cell r="T155" t="str">
            <v>I</v>
          </cell>
          <cell r="U155" t="str">
            <v>OMV</v>
          </cell>
          <cell r="V155" t="str">
            <v>OMV</v>
          </cell>
          <cell r="W155" t="str">
            <v>I</v>
          </cell>
          <cell r="X155" t="str">
            <v>SVS</v>
          </cell>
          <cell r="Y155" t="str">
            <v>SVS</v>
          </cell>
          <cell r="Z155" t="str">
            <v>I</v>
          </cell>
          <cell r="AA155" t="str">
            <v>SVS</v>
          </cell>
          <cell r="AB155" t="str">
            <v>SVS</v>
          </cell>
        </row>
        <row r="156">
          <cell r="A156">
            <v>143</v>
          </cell>
          <cell r="B156" t="str">
            <v>Slawitz Ferdinand</v>
          </cell>
          <cell r="C156" t="str">
            <v>M</v>
          </cell>
          <cell r="D156">
            <v>16365</v>
          </cell>
          <cell r="E156">
            <v>41567</v>
          </cell>
          <cell r="F156">
            <v>69</v>
          </cell>
          <cell r="G156" t="str">
            <v>Unter Waltersdorf</v>
          </cell>
          <cell r="H156" t="str">
            <v>Österr</v>
          </cell>
          <cell r="I156" t="str">
            <v>SLAWIFERD</v>
          </cell>
          <cell r="J156" t="str">
            <v/>
          </cell>
          <cell r="K156">
            <v>455</v>
          </cell>
          <cell r="Q156" t="str">
            <v>I</v>
          </cell>
          <cell r="R156" t="str">
            <v>OMV</v>
          </cell>
          <cell r="S156" t="str">
            <v>OMV</v>
          </cell>
          <cell r="T156" t="str">
            <v>I</v>
          </cell>
          <cell r="U156" t="str">
            <v>OMV</v>
          </cell>
          <cell r="V156" t="str">
            <v>OMV</v>
          </cell>
          <cell r="W156" t="str">
            <v>I</v>
          </cell>
          <cell r="X156" t="str">
            <v>SVS</v>
          </cell>
          <cell r="Y156" t="str">
            <v>SVS</v>
          </cell>
          <cell r="Z156" t="str">
            <v>I</v>
          </cell>
          <cell r="AA156" t="str">
            <v>SVS</v>
          </cell>
          <cell r="AB156" t="str">
            <v>SVS</v>
          </cell>
        </row>
        <row r="157">
          <cell r="A157">
            <v>144</v>
          </cell>
          <cell r="B157" t="str">
            <v>Slawitz Markus</v>
          </cell>
          <cell r="C157" t="str">
            <v>M</v>
          </cell>
          <cell r="D157">
            <v>34029</v>
          </cell>
          <cell r="E157">
            <v>41334</v>
          </cell>
          <cell r="F157">
            <v>20</v>
          </cell>
          <cell r="G157" t="str">
            <v>Wien</v>
          </cell>
          <cell r="H157" t="str">
            <v>Österr</v>
          </cell>
          <cell r="I157" t="str">
            <v>SLAWIMARK</v>
          </cell>
          <cell r="J157" t="str">
            <v/>
          </cell>
          <cell r="K157">
            <v>4483</v>
          </cell>
          <cell r="Q157" t="str">
            <v>I</v>
          </cell>
          <cell r="R157" t="str">
            <v>OMV</v>
          </cell>
          <cell r="S157" t="str">
            <v>OMV</v>
          </cell>
          <cell r="T157" t="str">
            <v>I</v>
          </cell>
          <cell r="U157" t="str">
            <v>OMV</v>
          </cell>
          <cell r="V157" t="str">
            <v>OMV</v>
          </cell>
          <cell r="W157" t="str">
            <v>I</v>
          </cell>
          <cell r="X157" t="str">
            <v>SVS</v>
          </cell>
          <cell r="Y157" t="str">
            <v>SVS</v>
          </cell>
          <cell r="Z157" t="str">
            <v>I</v>
          </cell>
          <cell r="AA157" t="str">
            <v>SVS</v>
          </cell>
          <cell r="AB157" t="str">
            <v>SVS</v>
          </cell>
        </row>
        <row r="158">
          <cell r="A158">
            <v>145</v>
          </cell>
          <cell r="B158" t="str">
            <v>Walcharz Isabella</v>
          </cell>
          <cell r="C158" t="str">
            <v>W</v>
          </cell>
          <cell r="D158">
            <v>31385</v>
          </cell>
          <cell r="E158">
            <v>41612</v>
          </cell>
          <cell r="F158">
            <v>28</v>
          </cell>
          <cell r="G158" t="str">
            <v>Wien</v>
          </cell>
          <cell r="H158" t="str">
            <v>Österr</v>
          </cell>
          <cell r="I158" t="str">
            <v>WALCHISAB</v>
          </cell>
          <cell r="J158" t="str">
            <v/>
          </cell>
          <cell r="K158">
            <v>4178</v>
          </cell>
          <cell r="Q158" t="str">
            <v>I</v>
          </cell>
          <cell r="R158" t="str">
            <v>OMV</v>
          </cell>
          <cell r="S158" t="str">
            <v>OMV</v>
          </cell>
          <cell r="T158" t="str">
            <v/>
          </cell>
          <cell r="U158" t="str">
            <v/>
          </cell>
          <cell r="V158" t="str">
            <v/>
          </cell>
          <cell r="W158" t="str">
            <v/>
          </cell>
          <cell r="X158" t="str">
            <v/>
          </cell>
          <cell r="Y158" t="str">
            <v/>
          </cell>
          <cell r="Z158" t="str">
            <v/>
          </cell>
          <cell r="AA158" t="str">
            <v/>
          </cell>
          <cell r="AB158" t="str">
            <v/>
          </cell>
        </row>
        <row r="159">
          <cell r="A159">
            <v>146</v>
          </cell>
          <cell r="B159" t="str">
            <v>Dusch Melanie</v>
          </cell>
          <cell r="C159" t="str">
            <v>W</v>
          </cell>
          <cell r="D159">
            <v>34528</v>
          </cell>
          <cell r="E159">
            <v>41468</v>
          </cell>
          <cell r="F159">
            <v>19</v>
          </cell>
          <cell r="G159" t="str">
            <v>Stockerau</v>
          </cell>
          <cell r="H159" t="str">
            <v xml:space="preserve">Österr   </v>
          </cell>
          <cell r="I159" t="str">
            <v>DUSCHMELA</v>
          </cell>
          <cell r="J159" t="str">
            <v/>
          </cell>
          <cell r="K159">
            <v>4562</v>
          </cell>
          <cell r="Q159" t="str">
            <v>I</v>
          </cell>
          <cell r="R159" t="str">
            <v>STO</v>
          </cell>
          <cell r="S159" t="str">
            <v>STO</v>
          </cell>
          <cell r="T159" t="str">
            <v/>
          </cell>
          <cell r="U159" t="str">
            <v/>
          </cell>
          <cell r="V159" t="str">
            <v/>
          </cell>
          <cell r="W159" t="str">
            <v/>
          </cell>
          <cell r="X159" t="str">
            <v/>
          </cell>
          <cell r="Y159" t="str">
            <v/>
          </cell>
          <cell r="Z159" t="str">
            <v/>
          </cell>
          <cell r="AA159" t="str">
            <v/>
          </cell>
          <cell r="AB159" t="str">
            <v/>
          </cell>
        </row>
        <row r="160">
          <cell r="A160">
            <v>147</v>
          </cell>
          <cell r="B160" t="str">
            <v>Faltin Cäcilia</v>
          </cell>
          <cell r="C160" t="str">
            <v>W</v>
          </cell>
          <cell r="D160">
            <v>31905</v>
          </cell>
          <cell r="E160">
            <v>41402</v>
          </cell>
          <cell r="F160">
            <v>26</v>
          </cell>
          <cell r="G160" t="str">
            <v>Mödling</v>
          </cell>
          <cell r="H160" t="str">
            <v xml:space="preserve">Österr   </v>
          </cell>
          <cell r="I160" t="str">
            <v>FALTICÄCI</v>
          </cell>
          <cell r="J160" t="str">
            <v/>
          </cell>
          <cell r="K160">
            <v>4527</v>
          </cell>
          <cell r="Q160" t="str">
            <v>I</v>
          </cell>
          <cell r="R160" t="str">
            <v>STO</v>
          </cell>
          <cell r="S160" t="str">
            <v>STO</v>
          </cell>
          <cell r="T160" t="str">
            <v>I</v>
          </cell>
          <cell r="U160" t="str">
            <v>GIC</v>
          </cell>
          <cell r="V160" t="str">
            <v/>
          </cell>
          <cell r="W160" t="str">
            <v>I</v>
          </cell>
          <cell r="X160" t="str">
            <v>GIC</v>
          </cell>
          <cell r="Y160" t="str">
            <v>GIC</v>
          </cell>
          <cell r="Z160" t="str">
            <v>I</v>
          </cell>
          <cell r="AA160" t="str">
            <v>GIC</v>
          </cell>
          <cell r="AB160" t="str">
            <v>GIC</v>
          </cell>
        </row>
        <row r="161">
          <cell r="A161">
            <v>148</v>
          </cell>
          <cell r="B161" t="str">
            <v>Fuchs Melanie</v>
          </cell>
          <cell r="C161" t="str">
            <v>W</v>
          </cell>
          <cell r="D161">
            <v>32974</v>
          </cell>
          <cell r="E161">
            <v>41375</v>
          </cell>
          <cell r="F161">
            <v>23</v>
          </cell>
          <cell r="G161" t="str">
            <v>Zwettl</v>
          </cell>
          <cell r="H161" t="str">
            <v xml:space="preserve">Österr   </v>
          </cell>
          <cell r="I161" t="str">
            <v>FUCHSMELA</v>
          </cell>
          <cell r="J161" t="str">
            <v/>
          </cell>
          <cell r="K161">
            <v>4597</v>
          </cell>
          <cell r="Q161" t="str">
            <v>I</v>
          </cell>
          <cell r="R161" t="str">
            <v>STO</v>
          </cell>
          <cell r="S161" t="str">
            <v>STO</v>
          </cell>
          <cell r="T161" t="str">
            <v/>
          </cell>
          <cell r="U161" t="str">
            <v/>
          </cell>
          <cell r="V161" t="str">
            <v/>
          </cell>
          <cell r="W161" t="str">
            <v/>
          </cell>
          <cell r="X161" t="str">
            <v/>
          </cell>
          <cell r="Y161" t="str">
            <v/>
          </cell>
          <cell r="Z161" t="str">
            <v/>
          </cell>
          <cell r="AA161" t="str">
            <v/>
          </cell>
          <cell r="AB161" t="str">
            <v/>
          </cell>
        </row>
        <row r="162">
          <cell r="A162">
            <v>149</v>
          </cell>
          <cell r="B162" t="str">
            <v>Forster Philipp</v>
          </cell>
          <cell r="C162" t="str">
            <v>M</v>
          </cell>
          <cell r="D162">
            <v>34379</v>
          </cell>
          <cell r="E162">
            <v>41684</v>
          </cell>
          <cell r="F162">
            <v>20</v>
          </cell>
          <cell r="G162" t="str">
            <v>Wien</v>
          </cell>
          <cell r="H162" t="str">
            <v>Österr</v>
          </cell>
          <cell r="I162" t="str">
            <v>FORSTPHIL</v>
          </cell>
          <cell r="J162" t="str">
            <v/>
          </cell>
          <cell r="K162">
            <v>4575</v>
          </cell>
          <cell r="Q162" t="str">
            <v>I</v>
          </cell>
          <cell r="R162" t="str">
            <v>STO</v>
          </cell>
          <cell r="S162" t="str">
            <v>STO</v>
          </cell>
          <cell r="T162" t="str">
            <v>I</v>
          </cell>
          <cell r="U162" t="str">
            <v>GIC</v>
          </cell>
          <cell r="V162" t="str">
            <v>GIC</v>
          </cell>
          <cell r="W162" t="str">
            <v>I</v>
          </cell>
          <cell r="X162" t="str">
            <v>GIC</v>
          </cell>
          <cell r="Y162" t="str">
            <v>GIC</v>
          </cell>
          <cell r="Z162" t="str">
            <v>I</v>
          </cell>
          <cell r="AA162" t="str">
            <v>GIC</v>
          </cell>
          <cell r="AB162" t="str">
            <v>HAR</v>
          </cell>
        </row>
        <row r="163">
          <cell r="A163">
            <v>150</v>
          </cell>
          <cell r="B163" t="str">
            <v>Gmeiner Ronald</v>
          </cell>
          <cell r="C163" t="str">
            <v>M</v>
          </cell>
          <cell r="D163">
            <v>33092</v>
          </cell>
          <cell r="E163">
            <v>41493</v>
          </cell>
          <cell r="F163">
            <v>23</v>
          </cell>
          <cell r="G163" t="str">
            <v>Korneuburg</v>
          </cell>
          <cell r="H163" t="str">
            <v>Österr</v>
          </cell>
          <cell r="I163" t="str">
            <v>GMEINRONA</v>
          </cell>
          <cell r="J163" t="str">
            <v/>
          </cell>
          <cell r="K163">
            <v>4512</v>
          </cell>
          <cell r="Q163" t="str">
            <v>I</v>
          </cell>
          <cell r="R163" t="str">
            <v>STO</v>
          </cell>
          <cell r="S163" t="str">
            <v>STO</v>
          </cell>
          <cell r="T163" t="str">
            <v>I</v>
          </cell>
          <cell r="U163" t="str">
            <v>GIC</v>
          </cell>
          <cell r="V163" t="str">
            <v>GIC</v>
          </cell>
          <cell r="W163" t="str">
            <v>I</v>
          </cell>
          <cell r="X163" t="str">
            <v>GIC</v>
          </cell>
          <cell r="Y163" t="str">
            <v>GIC</v>
          </cell>
          <cell r="Z163" t="str">
            <v>I</v>
          </cell>
          <cell r="AA163" t="str">
            <v>GIC</v>
          </cell>
          <cell r="AB163" t="str">
            <v>HAR</v>
          </cell>
        </row>
        <row r="164">
          <cell r="A164">
            <v>151</v>
          </cell>
          <cell r="B164" t="str">
            <v>Goldschmidt Petra</v>
          </cell>
          <cell r="C164" t="str">
            <v>W</v>
          </cell>
          <cell r="D164">
            <v>32648</v>
          </cell>
          <cell r="E164">
            <v>41414</v>
          </cell>
          <cell r="F164">
            <v>24</v>
          </cell>
          <cell r="G164" t="str">
            <v>Stockerau</v>
          </cell>
          <cell r="H164" t="str">
            <v xml:space="preserve">Österr   </v>
          </cell>
          <cell r="I164" t="str">
            <v>GOLDSPETR</v>
          </cell>
          <cell r="J164" t="str">
            <v/>
          </cell>
          <cell r="K164">
            <v>4594</v>
          </cell>
          <cell r="Q164" t="str">
            <v>I</v>
          </cell>
          <cell r="R164" t="str">
            <v>STO</v>
          </cell>
          <cell r="S164" t="str">
            <v>STO</v>
          </cell>
          <cell r="T164" t="str">
            <v>I</v>
          </cell>
          <cell r="U164" t="str">
            <v>GIC</v>
          </cell>
          <cell r="V164" t="str">
            <v>KRE</v>
          </cell>
          <cell r="W164" t="str">
            <v>I</v>
          </cell>
          <cell r="X164" t="str">
            <v>GIC</v>
          </cell>
          <cell r="Y164" t="str">
            <v/>
          </cell>
          <cell r="Z164" t="str">
            <v>I</v>
          </cell>
          <cell r="AA164" t="str">
            <v>GIC</v>
          </cell>
          <cell r="AB164" t="str">
            <v>KRE</v>
          </cell>
        </row>
        <row r="165">
          <cell r="A165">
            <v>152</v>
          </cell>
          <cell r="B165" t="str">
            <v>Hofbauer Gerhard</v>
          </cell>
          <cell r="C165" t="str">
            <v>M</v>
          </cell>
          <cell r="D165">
            <v>23506</v>
          </cell>
          <cell r="E165">
            <v>41403</v>
          </cell>
          <cell r="F165">
            <v>49</v>
          </cell>
          <cell r="G165" t="str">
            <v>Wien</v>
          </cell>
          <cell r="H165" t="str">
            <v>Österr</v>
          </cell>
          <cell r="I165" t="str">
            <v>HOFBAGERH</v>
          </cell>
          <cell r="J165" t="str">
            <v/>
          </cell>
          <cell r="K165">
            <v>1954</v>
          </cell>
          <cell r="Q165" t="str">
            <v>I</v>
          </cell>
          <cell r="R165" t="str">
            <v>STO</v>
          </cell>
          <cell r="S165" t="str">
            <v>STO</v>
          </cell>
          <cell r="T165" t="str">
            <v/>
          </cell>
          <cell r="U165" t="str">
            <v/>
          </cell>
          <cell r="V165" t="str">
            <v/>
          </cell>
          <cell r="W165" t="str">
            <v/>
          </cell>
          <cell r="X165" t="str">
            <v/>
          </cell>
          <cell r="Y165" t="str">
            <v/>
          </cell>
          <cell r="Z165" t="str">
            <v/>
          </cell>
          <cell r="AA165" t="str">
            <v/>
          </cell>
          <cell r="AB165" t="str">
            <v/>
          </cell>
        </row>
        <row r="166">
          <cell r="A166">
            <v>153</v>
          </cell>
          <cell r="B166" t="str">
            <v>Holy Andreas</v>
          </cell>
          <cell r="C166" t="str">
            <v>M</v>
          </cell>
          <cell r="D166">
            <v>33077</v>
          </cell>
          <cell r="E166">
            <v>41478</v>
          </cell>
          <cell r="F166">
            <v>23</v>
          </cell>
          <cell r="G166" t="str">
            <v>Wien</v>
          </cell>
          <cell r="H166" t="str">
            <v>Österr</v>
          </cell>
          <cell r="I166" t="str">
            <v>HOLYANDR</v>
          </cell>
          <cell r="J166" t="str">
            <v/>
          </cell>
          <cell r="K166">
            <v>4501</v>
          </cell>
          <cell r="Q166" t="str">
            <v>I</v>
          </cell>
          <cell r="R166" t="str">
            <v>STO</v>
          </cell>
          <cell r="S166" t="str">
            <v>STO</v>
          </cell>
          <cell r="T166" t="str">
            <v/>
          </cell>
          <cell r="U166" t="str">
            <v/>
          </cell>
          <cell r="V166" t="str">
            <v/>
          </cell>
          <cell r="W166" t="str">
            <v/>
          </cell>
          <cell r="X166" t="str">
            <v/>
          </cell>
          <cell r="Y166" t="str">
            <v/>
          </cell>
          <cell r="Z166" t="str">
            <v/>
          </cell>
          <cell r="AA166" t="str">
            <v/>
          </cell>
          <cell r="AB166" t="str">
            <v/>
          </cell>
        </row>
        <row r="167">
          <cell r="A167">
            <v>154</v>
          </cell>
          <cell r="B167" t="str">
            <v>Jarosch Daniel</v>
          </cell>
          <cell r="C167" t="str">
            <v>M</v>
          </cell>
          <cell r="D167">
            <v>33617</v>
          </cell>
          <cell r="E167">
            <v>41653</v>
          </cell>
          <cell r="F167">
            <v>22</v>
          </cell>
          <cell r="G167" t="str">
            <v>Stockerau</v>
          </cell>
          <cell r="H167" t="str">
            <v>Österr</v>
          </cell>
          <cell r="I167" t="str">
            <v>JAROSDANI</v>
          </cell>
          <cell r="J167" t="str">
            <v/>
          </cell>
          <cell r="K167">
            <v>4519</v>
          </cell>
          <cell r="Q167" t="str">
            <v>I</v>
          </cell>
          <cell r="R167" t="str">
            <v>STO</v>
          </cell>
          <cell r="S167" t="str">
            <v>STO</v>
          </cell>
          <cell r="T167" t="str">
            <v>I</v>
          </cell>
          <cell r="U167" t="str">
            <v>GIC</v>
          </cell>
          <cell r="V167" t="str">
            <v>WOL</v>
          </cell>
          <cell r="W167" t="str">
            <v>I</v>
          </cell>
          <cell r="X167" t="str">
            <v>WOL</v>
          </cell>
          <cell r="Y167" t="str">
            <v>WOL</v>
          </cell>
          <cell r="Z167" t="str">
            <v>I</v>
          </cell>
          <cell r="AA167" t="str">
            <v>WOL</v>
          </cell>
          <cell r="AB167" t="str">
            <v>WOL</v>
          </cell>
        </row>
        <row r="168">
          <cell r="A168">
            <v>155</v>
          </cell>
          <cell r="B168" t="str">
            <v>Kronsteiner Michael</v>
          </cell>
          <cell r="C168" t="str">
            <v>M</v>
          </cell>
          <cell r="D168">
            <v>33140</v>
          </cell>
          <cell r="E168">
            <v>41541</v>
          </cell>
          <cell r="F168">
            <v>23</v>
          </cell>
          <cell r="G168" t="str">
            <v>Wien</v>
          </cell>
          <cell r="H168" t="str">
            <v>Österr</v>
          </cell>
          <cell r="I168" t="str">
            <v>KRONSMICH</v>
          </cell>
          <cell r="J168" t="str">
            <v/>
          </cell>
          <cell r="K168">
            <v>4602</v>
          </cell>
          <cell r="Q168" t="str">
            <v>I</v>
          </cell>
          <cell r="R168" t="str">
            <v>STO</v>
          </cell>
          <cell r="S168" t="str">
            <v>STO</v>
          </cell>
          <cell r="T168" t="str">
            <v/>
          </cell>
          <cell r="U168" t="str">
            <v/>
          </cell>
          <cell r="V168" t="str">
            <v/>
          </cell>
          <cell r="W168" t="str">
            <v/>
          </cell>
          <cell r="X168" t="str">
            <v/>
          </cell>
          <cell r="Y168" t="str">
            <v/>
          </cell>
          <cell r="Z168" t="str">
            <v/>
          </cell>
          <cell r="AA168" t="str">
            <v/>
          </cell>
          <cell r="AB168" t="str">
            <v/>
          </cell>
        </row>
        <row r="169">
          <cell r="A169">
            <v>156</v>
          </cell>
          <cell r="B169" t="str">
            <v>Leister Alexander</v>
          </cell>
          <cell r="C169" t="str">
            <v>M</v>
          </cell>
          <cell r="D169">
            <v>34274</v>
          </cell>
          <cell r="E169">
            <v>41579</v>
          </cell>
          <cell r="F169">
            <v>20</v>
          </cell>
          <cell r="G169" t="str">
            <v>Korneuburg</v>
          </cell>
          <cell r="H169" t="str">
            <v>Österr</v>
          </cell>
          <cell r="I169" t="str">
            <v>LEISTALEX</v>
          </cell>
          <cell r="J169" t="str">
            <v/>
          </cell>
          <cell r="K169">
            <v>4555</v>
          </cell>
          <cell r="Q169" t="str">
            <v>I</v>
          </cell>
          <cell r="R169" t="str">
            <v>STO</v>
          </cell>
          <cell r="S169" t="str">
            <v>STO</v>
          </cell>
          <cell r="T169" t="str">
            <v>I</v>
          </cell>
          <cell r="U169" t="str">
            <v>GIC</v>
          </cell>
          <cell r="V169" t="str">
            <v>GIC</v>
          </cell>
          <cell r="W169" t="str">
            <v/>
          </cell>
          <cell r="X169" t="str">
            <v/>
          </cell>
          <cell r="Y169" t="str">
            <v/>
          </cell>
          <cell r="Z169" t="str">
            <v/>
          </cell>
          <cell r="AA169" t="str">
            <v/>
          </cell>
          <cell r="AB169" t="str">
            <v/>
          </cell>
        </row>
        <row r="170">
          <cell r="A170">
            <v>157</v>
          </cell>
          <cell r="B170" t="str">
            <v>Müller Nicole</v>
          </cell>
          <cell r="C170" t="str">
            <v>W</v>
          </cell>
          <cell r="D170">
            <v>34494</v>
          </cell>
          <cell r="E170">
            <v>41434</v>
          </cell>
          <cell r="F170">
            <v>19</v>
          </cell>
          <cell r="G170" t="str">
            <v>Korneuburg</v>
          </cell>
          <cell r="H170" t="str">
            <v xml:space="preserve">Österr   </v>
          </cell>
          <cell r="I170" t="str">
            <v>MÜLLENICO</v>
          </cell>
          <cell r="J170" t="str">
            <v/>
          </cell>
          <cell r="K170">
            <v>4561</v>
          </cell>
          <cell r="Q170" t="str">
            <v>I</v>
          </cell>
          <cell r="R170" t="str">
            <v>STO</v>
          </cell>
          <cell r="S170" t="str">
            <v>STO</v>
          </cell>
          <cell r="T170" t="str">
            <v/>
          </cell>
          <cell r="U170" t="str">
            <v/>
          </cell>
          <cell r="V170" t="str">
            <v/>
          </cell>
          <cell r="W170" t="str">
            <v/>
          </cell>
          <cell r="X170" t="str">
            <v/>
          </cell>
          <cell r="Y170" t="str">
            <v/>
          </cell>
          <cell r="Z170" t="str">
            <v>I</v>
          </cell>
          <cell r="AA170" t="str">
            <v>GIC</v>
          </cell>
          <cell r="AB170" t="str">
            <v>GIC</v>
          </cell>
        </row>
        <row r="171">
          <cell r="A171">
            <v>158</v>
          </cell>
          <cell r="B171" t="str">
            <v>Pfeiffer Friederike, Mag.</v>
          </cell>
          <cell r="C171" t="str">
            <v>W</v>
          </cell>
          <cell r="D171">
            <v>19201</v>
          </cell>
          <cell r="E171">
            <v>41481</v>
          </cell>
          <cell r="F171">
            <v>61</v>
          </cell>
          <cell r="G171" t="str">
            <v>Wien</v>
          </cell>
          <cell r="H171" t="str">
            <v>Österr</v>
          </cell>
          <cell r="I171" t="str">
            <v>PFEIFFRIE</v>
          </cell>
          <cell r="J171" t="str">
            <v/>
          </cell>
          <cell r="K171">
            <v>4500</v>
          </cell>
          <cell r="Q171" t="str">
            <v>I</v>
          </cell>
          <cell r="R171" t="str">
            <v>STO</v>
          </cell>
          <cell r="S171" t="str">
            <v>STO</v>
          </cell>
          <cell r="T171" t="str">
            <v>I</v>
          </cell>
          <cell r="U171" t="str">
            <v>GIC</v>
          </cell>
          <cell r="V171" t="str">
            <v>GIC</v>
          </cell>
          <cell r="W171" t="str">
            <v>I</v>
          </cell>
          <cell r="X171" t="str">
            <v>GIC</v>
          </cell>
          <cell r="Y171" t="str">
            <v>GIC</v>
          </cell>
          <cell r="Z171" t="str">
            <v>I</v>
          </cell>
          <cell r="AA171" t="str">
            <v>GIC</v>
          </cell>
          <cell r="AB171" t="str">
            <v>GIC</v>
          </cell>
        </row>
        <row r="172">
          <cell r="A172">
            <v>159</v>
          </cell>
          <cell r="B172" t="str">
            <v>Puhm Melanie</v>
          </cell>
          <cell r="C172" t="str">
            <v>W</v>
          </cell>
          <cell r="D172">
            <v>35026</v>
          </cell>
          <cell r="E172">
            <v>41601</v>
          </cell>
          <cell r="F172">
            <v>18</v>
          </cell>
          <cell r="G172" t="str">
            <v>Stockerau</v>
          </cell>
          <cell r="H172" t="str">
            <v xml:space="preserve">Österr   </v>
          </cell>
          <cell r="I172" t="str">
            <v>PUHMMELA</v>
          </cell>
          <cell r="J172" t="str">
            <v/>
          </cell>
          <cell r="K172">
            <v>4585</v>
          </cell>
          <cell r="Q172" t="str">
            <v>I</v>
          </cell>
          <cell r="R172" t="str">
            <v>STO</v>
          </cell>
          <cell r="S172" t="str">
            <v>STO</v>
          </cell>
          <cell r="T172" t="str">
            <v/>
          </cell>
          <cell r="U172" t="str">
            <v/>
          </cell>
          <cell r="V172" t="str">
            <v/>
          </cell>
          <cell r="W172" t="str">
            <v/>
          </cell>
          <cell r="X172" t="str">
            <v/>
          </cell>
          <cell r="Y172" t="str">
            <v/>
          </cell>
          <cell r="Z172" t="str">
            <v/>
          </cell>
          <cell r="AA172" t="str">
            <v/>
          </cell>
          <cell r="AB172" t="str">
            <v/>
          </cell>
        </row>
        <row r="173">
          <cell r="A173">
            <v>160</v>
          </cell>
          <cell r="B173" t="str">
            <v>Rechenmacher Thomas</v>
          </cell>
          <cell r="C173" t="str">
            <v>M</v>
          </cell>
          <cell r="D173">
            <v>29648</v>
          </cell>
          <cell r="E173">
            <v>41336</v>
          </cell>
          <cell r="F173">
            <v>32</v>
          </cell>
          <cell r="G173" t="str">
            <v>Wien</v>
          </cell>
          <cell r="H173" t="str">
            <v>Österr</v>
          </cell>
          <cell r="I173" t="str">
            <v>RECHETHOM</v>
          </cell>
          <cell r="J173" t="str">
            <v/>
          </cell>
          <cell r="K173">
            <v>3961</v>
          </cell>
          <cell r="Q173" t="str">
            <v>I</v>
          </cell>
          <cell r="R173" t="str">
            <v>STO</v>
          </cell>
          <cell r="S173" t="str">
            <v>STO</v>
          </cell>
          <cell r="T173" t="str">
            <v/>
          </cell>
          <cell r="U173" t="str">
            <v/>
          </cell>
          <cell r="V173" t="str">
            <v/>
          </cell>
          <cell r="W173" t="str">
            <v/>
          </cell>
          <cell r="X173" t="str">
            <v/>
          </cell>
          <cell r="Y173" t="str">
            <v/>
          </cell>
          <cell r="Z173" t="str">
            <v/>
          </cell>
          <cell r="AA173" t="str">
            <v/>
          </cell>
          <cell r="AB173" t="str">
            <v/>
          </cell>
        </row>
        <row r="174">
          <cell r="A174">
            <v>161</v>
          </cell>
          <cell r="B174" t="str">
            <v>Stejskal Dominik</v>
          </cell>
          <cell r="C174" t="str">
            <v>M</v>
          </cell>
          <cell r="D174">
            <v>34314</v>
          </cell>
          <cell r="E174">
            <v>41619</v>
          </cell>
          <cell r="F174">
            <v>20</v>
          </cell>
          <cell r="G174" t="str">
            <v>Wien</v>
          </cell>
          <cell r="H174" t="str">
            <v>Österr</v>
          </cell>
          <cell r="I174" t="str">
            <v>STEJSDOMI</v>
          </cell>
          <cell r="J174" t="str">
            <v/>
          </cell>
          <cell r="K174">
            <v>4611</v>
          </cell>
          <cell r="Q174" t="str">
            <v>I</v>
          </cell>
          <cell r="R174" t="str">
            <v>STO</v>
          </cell>
          <cell r="S174" t="str">
            <v>STO</v>
          </cell>
          <cell r="T174" t="str">
            <v/>
          </cell>
          <cell r="U174" t="str">
            <v/>
          </cell>
          <cell r="V174" t="str">
            <v/>
          </cell>
          <cell r="W174" t="str">
            <v/>
          </cell>
          <cell r="X174" t="str">
            <v/>
          </cell>
          <cell r="Y174" t="str">
            <v/>
          </cell>
          <cell r="Z174" t="str">
            <v/>
          </cell>
          <cell r="AA174" t="str">
            <v/>
          </cell>
          <cell r="AB174" t="str">
            <v/>
          </cell>
        </row>
        <row r="175">
          <cell r="A175">
            <v>162</v>
          </cell>
          <cell r="B175" t="str">
            <v>Tichy Alexandra</v>
          </cell>
          <cell r="C175" t="str">
            <v>W</v>
          </cell>
          <cell r="D175">
            <v>32968</v>
          </cell>
          <cell r="E175">
            <v>41369</v>
          </cell>
          <cell r="F175">
            <v>23</v>
          </cell>
          <cell r="G175" t="str">
            <v>Tulln</v>
          </cell>
          <cell r="H175" t="str">
            <v xml:space="preserve">Österr   </v>
          </cell>
          <cell r="I175" t="str">
            <v>TICHYALEX</v>
          </cell>
          <cell r="J175" t="str">
            <v/>
          </cell>
          <cell r="K175">
            <v>4518</v>
          </cell>
          <cell r="Q175" t="str">
            <v>I</v>
          </cell>
          <cell r="R175" t="str">
            <v>STO</v>
          </cell>
          <cell r="S175" t="str">
            <v>STO</v>
          </cell>
          <cell r="T175" t="str">
            <v>I</v>
          </cell>
          <cell r="U175" t="str">
            <v>GIG</v>
          </cell>
          <cell r="V175" t="str">
            <v>KRE</v>
          </cell>
          <cell r="W175" t="str">
            <v>I</v>
          </cell>
          <cell r="X175" t="str">
            <v>GIC</v>
          </cell>
          <cell r="Y175" t="str">
            <v/>
          </cell>
          <cell r="Z175" t="str">
            <v>I</v>
          </cell>
          <cell r="AA175" t="str">
            <v>GIC</v>
          </cell>
          <cell r="AB175" t="str">
            <v>KRE</v>
          </cell>
        </row>
        <row r="176">
          <cell r="A176">
            <v>163</v>
          </cell>
          <cell r="B176" t="str">
            <v>Withalm Stefan</v>
          </cell>
          <cell r="C176" t="str">
            <v>M</v>
          </cell>
          <cell r="D176">
            <v>30404</v>
          </cell>
          <cell r="E176">
            <v>41362</v>
          </cell>
          <cell r="F176">
            <v>30</v>
          </cell>
          <cell r="G176" t="str">
            <v>Wien</v>
          </cell>
          <cell r="H176" t="str">
            <v>Österr</v>
          </cell>
          <cell r="I176" t="str">
            <v>WITHASTEF</v>
          </cell>
          <cell r="J176" t="str">
            <v/>
          </cell>
          <cell r="K176">
            <v>4493</v>
          </cell>
          <cell r="Q176" t="str">
            <v>I</v>
          </cell>
          <cell r="R176" t="str">
            <v>STO</v>
          </cell>
          <cell r="S176" t="str">
            <v>STO</v>
          </cell>
          <cell r="T176" t="str">
            <v>I</v>
          </cell>
          <cell r="U176" t="str">
            <v>GIC</v>
          </cell>
          <cell r="V176" t="str">
            <v>GIC</v>
          </cell>
          <cell r="W176" t="str">
            <v>I</v>
          </cell>
          <cell r="X176" t="str">
            <v>GIC</v>
          </cell>
          <cell r="Y176" t="str">
            <v>GIC</v>
          </cell>
          <cell r="Z176" t="str">
            <v/>
          </cell>
          <cell r="AA176" t="str">
            <v/>
          </cell>
          <cell r="AB176" t="str">
            <v/>
          </cell>
        </row>
        <row r="177">
          <cell r="A177">
            <v>164</v>
          </cell>
          <cell r="B177" t="str">
            <v>Zizlavsky Anna</v>
          </cell>
          <cell r="C177" t="str">
            <v>W</v>
          </cell>
          <cell r="D177">
            <v>34445</v>
          </cell>
          <cell r="E177">
            <v>41385</v>
          </cell>
          <cell r="F177">
            <v>19</v>
          </cell>
          <cell r="G177" t="str">
            <v>Wolfsberg</v>
          </cell>
          <cell r="H177" t="str">
            <v xml:space="preserve">Österr   </v>
          </cell>
          <cell r="I177" t="str">
            <v>ZIZLAANNA</v>
          </cell>
          <cell r="J177" t="str">
            <v/>
          </cell>
          <cell r="K177">
            <v>4560</v>
          </cell>
          <cell r="Q177" t="str">
            <v>I</v>
          </cell>
          <cell r="R177" t="str">
            <v>STO</v>
          </cell>
          <cell r="S177" t="str">
            <v>STO</v>
          </cell>
          <cell r="T177" t="str">
            <v/>
          </cell>
          <cell r="U177" t="str">
            <v/>
          </cell>
          <cell r="V177" t="str">
            <v/>
          </cell>
          <cell r="W177" t="str">
            <v/>
          </cell>
          <cell r="X177" t="str">
            <v/>
          </cell>
          <cell r="Y177" t="str">
            <v/>
          </cell>
          <cell r="Z177" t="str">
            <v/>
          </cell>
          <cell r="AA177" t="str">
            <v/>
          </cell>
          <cell r="AB177" t="str">
            <v/>
          </cell>
        </row>
        <row r="178">
          <cell r="A178">
            <v>165</v>
          </cell>
          <cell r="B178" t="str">
            <v>Chromik Martin</v>
          </cell>
          <cell r="C178" t="str">
            <v>M</v>
          </cell>
          <cell r="D178">
            <v>30047</v>
          </cell>
          <cell r="E178">
            <v>41370</v>
          </cell>
          <cell r="F178">
            <v>31</v>
          </cell>
          <cell r="G178" t="str">
            <v>Wien</v>
          </cell>
          <cell r="H178" t="str">
            <v>Österr</v>
          </cell>
          <cell r="I178" t="str">
            <v>CHROMMART</v>
          </cell>
          <cell r="J178" t="str">
            <v/>
          </cell>
          <cell r="K178">
            <v>3979</v>
          </cell>
          <cell r="Q178" t="str">
            <v>I</v>
          </cell>
          <cell r="R178" t="str">
            <v>VÖD</v>
          </cell>
          <cell r="S178" t="str">
            <v>VÖD</v>
          </cell>
          <cell r="T178" t="str">
            <v>I</v>
          </cell>
          <cell r="U178" t="str">
            <v>VÖD</v>
          </cell>
          <cell r="V178" t="str">
            <v>VÖD</v>
          </cell>
          <cell r="W178" t="str">
            <v>I</v>
          </cell>
          <cell r="X178" t="str">
            <v>VÖD</v>
          </cell>
          <cell r="Y178" t="str">
            <v>VÖD</v>
          </cell>
          <cell r="Z178" t="str">
            <v>I</v>
          </cell>
          <cell r="AA178" t="str">
            <v>VÖD</v>
          </cell>
          <cell r="AB178" t="str">
            <v>VÖD</v>
          </cell>
        </row>
        <row r="179">
          <cell r="A179">
            <v>166</v>
          </cell>
          <cell r="B179" t="str">
            <v>Dunay Anton</v>
          </cell>
          <cell r="C179" t="str">
            <v>M</v>
          </cell>
          <cell r="D179">
            <v>30454</v>
          </cell>
          <cell r="E179">
            <v>41412</v>
          </cell>
          <cell r="F179">
            <v>30</v>
          </cell>
          <cell r="G179" t="str">
            <v>Mistelbach</v>
          </cell>
          <cell r="H179" t="str">
            <v>Österr</v>
          </cell>
          <cell r="I179" t="str">
            <v>DUNAYANTO</v>
          </cell>
          <cell r="J179" t="str">
            <v/>
          </cell>
          <cell r="K179">
            <v>4028</v>
          </cell>
          <cell r="Q179" t="str">
            <v>I</v>
          </cell>
          <cell r="R179" t="str">
            <v>VÖD</v>
          </cell>
          <cell r="S179" t="str">
            <v>VÖD</v>
          </cell>
          <cell r="T179" t="str">
            <v/>
          </cell>
          <cell r="U179" t="str">
            <v/>
          </cell>
          <cell r="V179" t="str">
            <v/>
          </cell>
          <cell r="W179" t="str">
            <v/>
          </cell>
          <cell r="X179" t="str">
            <v/>
          </cell>
          <cell r="Y179" t="str">
            <v/>
          </cell>
          <cell r="Z179" t="str">
            <v/>
          </cell>
          <cell r="AA179" t="str">
            <v/>
          </cell>
          <cell r="AB179" t="str">
            <v/>
          </cell>
        </row>
        <row r="180">
          <cell r="A180">
            <v>167</v>
          </cell>
          <cell r="B180" t="str">
            <v>Dunay Wolfgang</v>
          </cell>
          <cell r="C180" t="str">
            <v>M</v>
          </cell>
          <cell r="D180">
            <v>29997</v>
          </cell>
          <cell r="E180">
            <v>41685</v>
          </cell>
          <cell r="F180">
            <v>32</v>
          </cell>
          <cell r="G180" t="str">
            <v>Mistelbach</v>
          </cell>
          <cell r="H180" t="str">
            <v>Österr</v>
          </cell>
          <cell r="I180" t="str">
            <v>DUNAYWOLF</v>
          </cell>
          <cell r="J180" t="str">
            <v/>
          </cell>
          <cell r="K180">
            <v>3989</v>
          </cell>
          <cell r="Q180" t="str">
            <v>I</v>
          </cell>
          <cell r="R180" t="str">
            <v>VÖD</v>
          </cell>
          <cell r="S180" t="str">
            <v>VÖD</v>
          </cell>
          <cell r="T180" t="str">
            <v>I</v>
          </cell>
          <cell r="U180" t="str">
            <v>VÖD</v>
          </cell>
          <cell r="V180" t="str">
            <v>VÖD</v>
          </cell>
          <cell r="W180" t="str">
            <v>I</v>
          </cell>
          <cell r="X180" t="str">
            <v>VÖD</v>
          </cell>
          <cell r="Y180" t="str">
            <v>VÖD</v>
          </cell>
          <cell r="Z180" t="str">
            <v>I</v>
          </cell>
          <cell r="AA180" t="str">
            <v>VÖD</v>
          </cell>
          <cell r="AB180" t="str">
            <v>VÖD</v>
          </cell>
        </row>
        <row r="181">
          <cell r="A181">
            <v>168</v>
          </cell>
          <cell r="B181" t="str">
            <v>Ehrengruber Florian</v>
          </cell>
          <cell r="C181" t="str">
            <v>M</v>
          </cell>
          <cell r="D181">
            <v>32557</v>
          </cell>
          <cell r="E181">
            <v>41688</v>
          </cell>
          <cell r="F181">
            <v>25</v>
          </cell>
          <cell r="G181" t="str">
            <v>Wien</v>
          </cell>
          <cell r="H181" t="str">
            <v xml:space="preserve">Österr   </v>
          </cell>
          <cell r="I181" t="str">
            <v>EHRENFLOR</v>
          </cell>
          <cell r="J181" t="str">
            <v/>
          </cell>
          <cell r="K181">
            <v>4304</v>
          </cell>
          <cell r="Q181" t="str">
            <v>I</v>
          </cell>
          <cell r="R181" t="str">
            <v>VÖD</v>
          </cell>
          <cell r="S181" t="str">
            <v>VÖD</v>
          </cell>
          <cell r="T181" t="str">
            <v>I</v>
          </cell>
          <cell r="U181" t="str">
            <v>VÖD</v>
          </cell>
          <cell r="V181" t="str">
            <v>VÖD</v>
          </cell>
          <cell r="W181" t="str">
            <v>I</v>
          </cell>
          <cell r="X181" t="str">
            <v>VÖD</v>
          </cell>
          <cell r="Y181" t="str">
            <v>VÖD</v>
          </cell>
          <cell r="Z181" t="str">
            <v>I</v>
          </cell>
          <cell r="AA181" t="str">
            <v>VÖD</v>
          </cell>
          <cell r="AB181" t="str">
            <v>VÖD</v>
          </cell>
        </row>
        <row r="182">
          <cell r="A182">
            <v>169</v>
          </cell>
          <cell r="B182" t="str">
            <v>Ehrengruber Stefan</v>
          </cell>
          <cell r="C182" t="str">
            <v>M</v>
          </cell>
          <cell r="D182">
            <v>33372</v>
          </cell>
          <cell r="E182">
            <v>41408</v>
          </cell>
          <cell r="F182">
            <v>22</v>
          </cell>
          <cell r="G182" t="str">
            <v>Wien</v>
          </cell>
          <cell r="H182" t="str">
            <v xml:space="preserve">Österr   </v>
          </cell>
          <cell r="I182" t="str">
            <v>EHRENSTEF</v>
          </cell>
          <cell r="J182" t="str">
            <v/>
          </cell>
          <cell r="K182">
            <v>4370</v>
          </cell>
          <cell r="Q182" t="str">
            <v>I</v>
          </cell>
          <cell r="R182" t="str">
            <v>VÖD</v>
          </cell>
          <cell r="S182" t="str">
            <v>VÖD</v>
          </cell>
          <cell r="T182" t="str">
            <v>I</v>
          </cell>
          <cell r="U182" t="str">
            <v>VÖD</v>
          </cell>
          <cell r="V182" t="str">
            <v>VÖD</v>
          </cell>
          <cell r="W182" t="str">
            <v>I</v>
          </cell>
          <cell r="X182" t="str">
            <v>VÖD</v>
          </cell>
          <cell r="Y182" t="str">
            <v>VÖD</v>
          </cell>
          <cell r="Z182" t="str">
            <v>I</v>
          </cell>
          <cell r="AA182" t="str">
            <v>VÖD</v>
          </cell>
          <cell r="AB182" t="str">
            <v>VÖD</v>
          </cell>
        </row>
        <row r="183">
          <cell r="A183">
            <v>170</v>
          </cell>
          <cell r="B183" t="str">
            <v>Fertl Markus</v>
          </cell>
          <cell r="C183" t="str">
            <v>M</v>
          </cell>
          <cell r="D183">
            <v>24393</v>
          </cell>
          <cell r="E183">
            <v>41560</v>
          </cell>
          <cell r="F183">
            <v>47</v>
          </cell>
          <cell r="G183" t="str">
            <v>Wien</v>
          </cell>
          <cell r="H183" t="str">
            <v>Österr</v>
          </cell>
          <cell r="I183" t="str">
            <v>FERTLMARK</v>
          </cell>
          <cell r="J183" t="str">
            <v/>
          </cell>
          <cell r="K183">
            <v>2568</v>
          </cell>
          <cell r="Q183" t="str">
            <v>I</v>
          </cell>
          <cell r="R183" t="str">
            <v>VÖD</v>
          </cell>
          <cell r="S183" t="str">
            <v>VÖD</v>
          </cell>
          <cell r="T183" t="str">
            <v>I</v>
          </cell>
          <cell r="U183" t="str">
            <v>VÖE</v>
          </cell>
          <cell r="V183" t="str">
            <v>VÖE</v>
          </cell>
          <cell r="W183" t="str">
            <v>I</v>
          </cell>
          <cell r="X183" t="str">
            <v>VÖE</v>
          </cell>
          <cell r="Y183" t="str">
            <v>VÖE</v>
          </cell>
          <cell r="Z183" t="str">
            <v>I</v>
          </cell>
          <cell r="AA183" t="str">
            <v>VÖE</v>
          </cell>
          <cell r="AB183" t="str">
            <v>VÖE</v>
          </cell>
        </row>
        <row r="184">
          <cell r="A184">
            <v>171</v>
          </cell>
          <cell r="B184" t="str">
            <v>Grabenschweiger Isabella</v>
          </cell>
          <cell r="C184" t="str">
            <v>W</v>
          </cell>
          <cell r="D184">
            <v>35199</v>
          </cell>
          <cell r="E184">
            <v>41408</v>
          </cell>
          <cell r="F184">
            <v>17</v>
          </cell>
          <cell r="G184" t="str">
            <v>Möding</v>
          </cell>
          <cell r="H184" t="str">
            <v xml:space="preserve">Österr   </v>
          </cell>
          <cell r="I184" t="str">
            <v>GRABEISAB</v>
          </cell>
          <cell r="J184" t="str">
            <v/>
          </cell>
          <cell r="K184">
            <v>4612</v>
          </cell>
          <cell r="Q184" t="str">
            <v>I</v>
          </cell>
          <cell r="R184" t="str">
            <v>VÖD</v>
          </cell>
          <cell r="S184" t="str">
            <v>VÖD</v>
          </cell>
          <cell r="T184" t="str">
            <v>I</v>
          </cell>
          <cell r="U184" t="str">
            <v>VÖD</v>
          </cell>
          <cell r="V184" t="str">
            <v>VÖD</v>
          </cell>
          <cell r="W184" t="str">
            <v>I</v>
          </cell>
          <cell r="X184" t="str">
            <v>VÖD</v>
          </cell>
          <cell r="Y184" t="str">
            <v>VÖD</v>
          </cell>
          <cell r="Z184" t="str">
            <v>I</v>
          </cell>
          <cell r="AA184" t="str">
            <v>VÖD</v>
          </cell>
          <cell r="AB184" t="str">
            <v>VÖD</v>
          </cell>
        </row>
        <row r="185">
          <cell r="A185">
            <v>172</v>
          </cell>
          <cell r="B185" t="str">
            <v>Gruber Christian</v>
          </cell>
          <cell r="C185" t="str">
            <v>M</v>
          </cell>
          <cell r="D185">
            <v>31293</v>
          </cell>
          <cell r="E185">
            <v>41520</v>
          </cell>
          <cell r="F185">
            <v>28</v>
          </cell>
          <cell r="G185" t="str">
            <v>Mödling</v>
          </cell>
          <cell r="H185" t="str">
            <v>Österr</v>
          </cell>
          <cell r="I185" t="str">
            <v>GRUBECHRI</v>
          </cell>
          <cell r="J185" t="str">
            <v/>
          </cell>
          <cell r="K185">
            <v>4078</v>
          </cell>
          <cell r="Q185" t="str">
            <v>I</v>
          </cell>
          <cell r="R185" t="str">
            <v>VÖD</v>
          </cell>
          <cell r="S185" t="str">
            <v>VÖD</v>
          </cell>
          <cell r="T185" t="str">
            <v>I</v>
          </cell>
          <cell r="U185" t="str">
            <v>VÖD</v>
          </cell>
          <cell r="V185" t="str">
            <v>VÖD</v>
          </cell>
          <cell r="W185" t="str">
            <v>I</v>
          </cell>
          <cell r="X185" t="str">
            <v>VÖD</v>
          </cell>
          <cell r="Y185" t="str">
            <v>VÖD</v>
          </cell>
          <cell r="Z185" t="str">
            <v>I</v>
          </cell>
          <cell r="AA185" t="str">
            <v>VÖD</v>
          </cell>
          <cell r="AB185" t="str">
            <v>VÖD</v>
          </cell>
        </row>
        <row r="186">
          <cell r="A186">
            <v>173</v>
          </cell>
          <cell r="B186" t="str">
            <v>Hosmanek Petr</v>
          </cell>
          <cell r="C186" t="str">
            <v>M</v>
          </cell>
          <cell r="D186">
            <v>25194</v>
          </cell>
          <cell r="E186">
            <v>41630</v>
          </cell>
          <cell r="F186">
            <v>45</v>
          </cell>
          <cell r="G186" t="str">
            <v>Havirov</v>
          </cell>
          <cell r="H186" t="str">
            <v>Österr</v>
          </cell>
          <cell r="I186" t="str">
            <v>HOSMAPETR</v>
          </cell>
          <cell r="J186" t="str">
            <v/>
          </cell>
          <cell r="K186">
            <v>3462</v>
          </cell>
          <cell r="Q186" t="str">
            <v>I</v>
          </cell>
          <cell r="R186" t="str">
            <v>VÖD</v>
          </cell>
          <cell r="S186" t="str">
            <v>VÖD</v>
          </cell>
          <cell r="T186" t="str">
            <v>I</v>
          </cell>
          <cell r="U186" t="str">
            <v>VÖD</v>
          </cell>
          <cell r="V186" t="str">
            <v>VÖD</v>
          </cell>
          <cell r="W186" t="str">
            <v>I</v>
          </cell>
          <cell r="X186" t="str">
            <v>VÖD</v>
          </cell>
          <cell r="Y186" t="str">
            <v>VÖD</v>
          </cell>
          <cell r="Z186" t="str">
            <v>I</v>
          </cell>
          <cell r="AA186" t="str">
            <v>VÖD</v>
          </cell>
          <cell r="AB186" t="str">
            <v>VÖD</v>
          </cell>
        </row>
        <row r="187">
          <cell r="A187">
            <v>174</v>
          </cell>
          <cell r="B187" t="str">
            <v>Matzku Jürgen</v>
          </cell>
          <cell r="C187" t="str">
            <v>M</v>
          </cell>
          <cell r="D187">
            <v>24255</v>
          </cell>
          <cell r="E187">
            <v>41422</v>
          </cell>
          <cell r="F187">
            <v>47</v>
          </cell>
          <cell r="G187" t="str">
            <v>Wien</v>
          </cell>
          <cell r="H187" t="str">
            <v>Österr</v>
          </cell>
          <cell r="I187" t="str">
            <v>MATZKJÜRG</v>
          </cell>
          <cell r="J187" t="str">
            <v/>
          </cell>
          <cell r="K187">
            <v>2042</v>
          </cell>
          <cell r="Q187" t="str">
            <v>I</v>
          </cell>
          <cell r="R187" t="str">
            <v>VÖD</v>
          </cell>
          <cell r="S187" t="str">
            <v>VÖD</v>
          </cell>
          <cell r="T187" t="str">
            <v>I</v>
          </cell>
          <cell r="U187" t="str">
            <v>VÖE</v>
          </cell>
          <cell r="V187" t="str">
            <v>VÖE</v>
          </cell>
          <cell r="W187" t="str">
            <v>I</v>
          </cell>
          <cell r="X187" t="str">
            <v>VÖE</v>
          </cell>
          <cell r="Y187" t="str">
            <v>VÖE</v>
          </cell>
          <cell r="Z187" t="str">
            <v>I</v>
          </cell>
          <cell r="AA187" t="str">
            <v>VÖE</v>
          </cell>
          <cell r="AB187" t="str">
            <v>VÖE</v>
          </cell>
        </row>
        <row r="188">
          <cell r="A188">
            <v>175</v>
          </cell>
          <cell r="B188" t="str">
            <v>Secka Stefan</v>
          </cell>
          <cell r="C188" t="str">
            <v>M</v>
          </cell>
          <cell r="D188">
            <v>34282</v>
          </cell>
          <cell r="E188">
            <v>41587</v>
          </cell>
          <cell r="F188">
            <v>20</v>
          </cell>
          <cell r="G188" t="str">
            <v>Möding</v>
          </cell>
          <cell r="H188" t="str">
            <v xml:space="preserve">Österr   </v>
          </cell>
          <cell r="I188" t="str">
            <v>SECKASTEF</v>
          </cell>
          <cell r="J188" t="str">
            <v/>
          </cell>
          <cell r="K188">
            <v>4472</v>
          </cell>
          <cell r="Q188" t="str">
            <v>I</v>
          </cell>
          <cell r="R188" t="str">
            <v>VÖD</v>
          </cell>
          <cell r="S188" t="str">
            <v>VÖD</v>
          </cell>
          <cell r="T188" t="str">
            <v>I</v>
          </cell>
          <cell r="U188" t="str">
            <v>VÖD</v>
          </cell>
          <cell r="V188" t="str">
            <v>VÖD</v>
          </cell>
          <cell r="W188" t="str">
            <v>I</v>
          </cell>
          <cell r="X188" t="str">
            <v>VÖD</v>
          </cell>
          <cell r="Y188" t="str">
            <v>VÖD</v>
          </cell>
          <cell r="Z188" t="str">
            <v>I</v>
          </cell>
          <cell r="AA188" t="str">
            <v>VÖD</v>
          </cell>
          <cell r="AB188" t="str">
            <v>VÖD</v>
          </cell>
        </row>
        <row r="189">
          <cell r="A189">
            <v>176</v>
          </cell>
          <cell r="B189" t="str">
            <v>Orsag Jiri</v>
          </cell>
          <cell r="C189" t="str">
            <v>M</v>
          </cell>
          <cell r="D189">
            <v>32513</v>
          </cell>
          <cell r="E189">
            <v>41644</v>
          </cell>
          <cell r="F189">
            <v>25</v>
          </cell>
          <cell r="G189" t="str">
            <v>Znaim</v>
          </cell>
          <cell r="H189" t="str">
            <v>Tschechien</v>
          </cell>
          <cell r="I189" t="str">
            <v>ORSAGJIRI</v>
          </cell>
          <cell r="J189" t="str">
            <v/>
          </cell>
          <cell r="K189">
            <v>4604</v>
          </cell>
          <cell r="Q189" t="str">
            <v>A/L</v>
          </cell>
          <cell r="R189" t="str">
            <v>VÖD</v>
          </cell>
          <cell r="S189" t="str">
            <v>VÖD</v>
          </cell>
          <cell r="T189" t="str">
            <v>A/L</v>
          </cell>
          <cell r="U189" t="str">
            <v>VÖD</v>
          </cell>
          <cell r="V189" t="str">
            <v>VÖD</v>
          </cell>
          <cell r="W189" t="str">
            <v/>
          </cell>
          <cell r="X189" t="str">
            <v/>
          </cell>
          <cell r="Y189" t="str">
            <v/>
          </cell>
          <cell r="Z189" t="str">
            <v/>
          </cell>
          <cell r="AA189" t="str">
            <v/>
          </cell>
          <cell r="AB189" t="str">
            <v/>
          </cell>
        </row>
        <row r="190">
          <cell r="A190">
            <v>177</v>
          </cell>
          <cell r="B190" t="str">
            <v>Troll Jürgen</v>
          </cell>
          <cell r="C190" t="str">
            <v>M</v>
          </cell>
          <cell r="D190">
            <v>29943</v>
          </cell>
          <cell r="E190">
            <v>41631</v>
          </cell>
          <cell r="F190">
            <v>32</v>
          </cell>
          <cell r="G190" t="str">
            <v>Wien</v>
          </cell>
          <cell r="H190" t="str">
            <v>Österr</v>
          </cell>
          <cell r="I190" t="str">
            <v>TROLLJÜRG</v>
          </cell>
          <cell r="J190" t="str">
            <v/>
          </cell>
          <cell r="K190">
            <v>3969</v>
          </cell>
          <cell r="Q190" t="str">
            <v>I</v>
          </cell>
          <cell r="R190" t="str">
            <v>VÖD</v>
          </cell>
          <cell r="S190" t="str">
            <v>VÖD</v>
          </cell>
          <cell r="T190" t="str">
            <v>I</v>
          </cell>
          <cell r="U190" t="str">
            <v>VÖD</v>
          </cell>
          <cell r="V190" t="str">
            <v>VÖD</v>
          </cell>
          <cell r="W190" t="str">
            <v>I</v>
          </cell>
          <cell r="X190" t="str">
            <v>VÖD</v>
          </cell>
          <cell r="Y190" t="str">
            <v>VÖD</v>
          </cell>
          <cell r="Z190" t="str">
            <v>I</v>
          </cell>
          <cell r="AA190" t="str">
            <v>VÖD</v>
          </cell>
          <cell r="AB190" t="str">
            <v>VÖD</v>
          </cell>
        </row>
        <row r="191">
          <cell r="A191">
            <v>178</v>
          </cell>
          <cell r="B191" t="str">
            <v>Unterrainer Werner</v>
          </cell>
          <cell r="C191" t="str">
            <v>M</v>
          </cell>
          <cell r="D191">
            <v>31958</v>
          </cell>
          <cell r="E191">
            <v>41455</v>
          </cell>
          <cell r="F191">
            <v>26</v>
          </cell>
          <cell r="G191" t="str">
            <v>Wien</v>
          </cell>
          <cell r="H191" t="str">
            <v xml:space="preserve">Österr   </v>
          </cell>
          <cell r="I191" t="str">
            <v>UNTERWERN</v>
          </cell>
          <cell r="J191" t="str">
            <v/>
          </cell>
          <cell r="K191">
            <v>4601</v>
          </cell>
          <cell r="Q191" t="str">
            <v>I</v>
          </cell>
          <cell r="R191" t="str">
            <v>VÖD</v>
          </cell>
          <cell r="S191" t="str">
            <v>VÖD</v>
          </cell>
          <cell r="T191" t="str">
            <v>I</v>
          </cell>
          <cell r="U191" t="str">
            <v>VÖD</v>
          </cell>
          <cell r="V191" t="str">
            <v>VÖD</v>
          </cell>
          <cell r="W191" t="str">
            <v/>
          </cell>
          <cell r="X191" t="str">
            <v/>
          </cell>
          <cell r="Y191" t="str">
            <v/>
          </cell>
          <cell r="Z191" t="str">
            <v/>
          </cell>
          <cell r="AA191" t="str">
            <v/>
          </cell>
          <cell r="AB191" t="str">
            <v/>
          </cell>
        </row>
        <row r="192">
          <cell r="A192">
            <v>179</v>
          </cell>
          <cell r="B192" t="str">
            <v>Unterrainer Stefan</v>
          </cell>
          <cell r="C192" t="str">
            <v>M</v>
          </cell>
          <cell r="D192">
            <v>32373</v>
          </cell>
          <cell r="E192">
            <v>41504</v>
          </cell>
          <cell r="F192">
            <v>25</v>
          </cell>
          <cell r="G192" t="str">
            <v>Wien</v>
          </cell>
          <cell r="H192" t="str">
            <v xml:space="preserve">Österr   </v>
          </cell>
          <cell r="I192" t="str">
            <v>UNTERSTEF</v>
          </cell>
          <cell r="J192" t="str">
            <v/>
          </cell>
          <cell r="K192">
            <v>4608</v>
          </cell>
          <cell r="Q192" t="str">
            <v>I</v>
          </cell>
          <cell r="R192" t="str">
            <v>VÖD</v>
          </cell>
          <cell r="S192" t="str">
            <v>VÖD</v>
          </cell>
          <cell r="T192" t="str">
            <v/>
          </cell>
          <cell r="U192" t="str">
            <v/>
          </cell>
          <cell r="V192" t="str">
            <v/>
          </cell>
          <cell r="W192" t="str">
            <v/>
          </cell>
          <cell r="X192" t="str">
            <v/>
          </cell>
          <cell r="Y192" t="str">
            <v/>
          </cell>
          <cell r="Z192" t="str">
            <v/>
          </cell>
          <cell r="AA192" t="str">
            <v/>
          </cell>
          <cell r="AB192" t="str">
            <v/>
          </cell>
        </row>
        <row r="193">
          <cell r="A193">
            <v>180</v>
          </cell>
          <cell r="B193" t="str">
            <v>Greiner Maximilian</v>
          </cell>
          <cell r="C193" t="str">
            <v>M</v>
          </cell>
          <cell r="D193">
            <v>17758</v>
          </cell>
          <cell r="E193">
            <v>41499</v>
          </cell>
          <cell r="F193">
            <v>65</v>
          </cell>
          <cell r="G193" t="str">
            <v>Waidhofen/Thaya</v>
          </cell>
          <cell r="H193" t="str">
            <v>Österr</v>
          </cell>
          <cell r="I193" t="str">
            <v>GREINMAXI</v>
          </cell>
          <cell r="J193" t="str">
            <v/>
          </cell>
          <cell r="K193">
            <v>269</v>
          </cell>
          <cell r="Q193" t="str">
            <v>I</v>
          </cell>
          <cell r="R193" t="str">
            <v>WLD</v>
          </cell>
          <cell r="S193" t="str">
            <v>WLD</v>
          </cell>
          <cell r="T193" t="str">
            <v>I</v>
          </cell>
          <cell r="U193" t="str">
            <v>WLD</v>
          </cell>
          <cell r="V193" t="str">
            <v>WLD</v>
          </cell>
          <cell r="W193" t="str">
            <v/>
          </cell>
          <cell r="X193" t="str">
            <v/>
          </cell>
          <cell r="Y193" t="str">
            <v/>
          </cell>
          <cell r="Z193" t="str">
            <v/>
          </cell>
          <cell r="AA193" t="str">
            <v/>
          </cell>
          <cell r="AB193" t="str">
            <v/>
          </cell>
        </row>
        <row r="194">
          <cell r="A194">
            <v>181</v>
          </cell>
          <cell r="B194" t="str">
            <v>Kammerer Johann</v>
          </cell>
          <cell r="C194" t="str">
            <v>M</v>
          </cell>
          <cell r="D194">
            <v>21712</v>
          </cell>
          <cell r="E194">
            <v>41436</v>
          </cell>
          <cell r="F194">
            <v>54</v>
          </cell>
          <cell r="G194" t="str">
            <v>Waidhofen/Thaya</v>
          </cell>
          <cell r="H194" t="str">
            <v>Österr</v>
          </cell>
          <cell r="I194" t="str">
            <v>KAMMEJOHA</v>
          </cell>
          <cell r="J194" t="str">
            <v/>
          </cell>
          <cell r="K194">
            <v>2912</v>
          </cell>
          <cell r="Q194" t="str">
            <v>I</v>
          </cell>
          <cell r="R194" t="str">
            <v>WLD</v>
          </cell>
          <cell r="S194" t="str">
            <v>WLD</v>
          </cell>
          <cell r="T194" t="str">
            <v>I</v>
          </cell>
          <cell r="U194" t="str">
            <v>WLD</v>
          </cell>
          <cell r="V194" t="str">
            <v>WLD</v>
          </cell>
          <cell r="W194" t="str">
            <v>I</v>
          </cell>
          <cell r="X194" t="str">
            <v>WLD</v>
          </cell>
          <cell r="Y194" t="str">
            <v>WLD</v>
          </cell>
          <cell r="Z194" t="str">
            <v/>
          </cell>
          <cell r="AA194" t="str">
            <v/>
          </cell>
          <cell r="AB194" t="str">
            <v/>
          </cell>
        </row>
        <row r="195">
          <cell r="A195">
            <v>182</v>
          </cell>
          <cell r="B195" t="str">
            <v>Kiraly Ferenc</v>
          </cell>
          <cell r="C195" t="str">
            <v>M</v>
          </cell>
          <cell r="D195">
            <v>25417</v>
          </cell>
          <cell r="E195">
            <v>41488</v>
          </cell>
          <cell r="F195">
            <v>44</v>
          </cell>
          <cell r="G195" t="str">
            <v>Körmend</v>
          </cell>
          <cell r="H195" t="str">
            <v>Ungarn</v>
          </cell>
          <cell r="I195" t="str">
            <v>KIRALFERE</v>
          </cell>
          <cell r="J195" t="str">
            <v/>
          </cell>
          <cell r="K195">
            <v>3678</v>
          </cell>
          <cell r="Q195" t="str">
            <v>A/L</v>
          </cell>
          <cell r="R195" t="str">
            <v>WLD</v>
          </cell>
          <cell r="S195" t="str">
            <v>WLD</v>
          </cell>
          <cell r="T195" t="str">
            <v/>
          </cell>
          <cell r="U195" t="str">
            <v/>
          </cell>
          <cell r="V195" t="str">
            <v/>
          </cell>
          <cell r="W195" t="str">
            <v/>
          </cell>
          <cell r="X195" t="str">
            <v/>
          </cell>
          <cell r="Y195" t="str">
            <v/>
          </cell>
          <cell r="Z195" t="str">
            <v/>
          </cell>
          <cell r="AA195" t="str">
            <v/>
          </cell>
          <cell r="AB195" t="str">
            <v/>
          </cell>
        </row>
        <row r="196">
          <cell r="A196">
            <v>183</v>
          </cell>
          <cell r="B196" t="str">
            <v>Klopf Roland</v>
          </cell>
          <cell r="C196" t="str">
            <v>M</v>
          </cell>
          <cell r="D196">
            <v>27626</v>
          </cell>
          <cell r="E196">
            <v>41506</v>
          </cell>
          <cell r="F196">
            <v>38</v>
          </cell>
          <cell r="G196" t="str">
            <v>Gmünd</v>
          </cell>
          <cell r="H196" t="str">
            <v>Österr</v>
          </cell>
          <cell r="I196" t="str">
            <v>KLOPFROLA</v>
          </cell>
          <cell r="J196" t="str">
            <v/>
          </cell>
          <cell r="K196">
            <v>3713</v>
          </cell>
          <cell r="Q196" t="str">
            <v>I</v>
          </cell>
          <cell r="R196" t="str">
            <v>WLD</v>
          </cell>
          <cell r="S196" t="str">
            <v>WLD</v>
          </cell>
          <cell r="T196" t="str">
            <v>I</v>
          </cell>
          <cell r="U196" t="str">
            <v>WLD</v>
          </cell>
          <cell r="V196" t="str">
            <v>WLD</v>
          </cell>
          <cell r="W196" t="str">
            <v>I</v>
          </cell>
          <cell r="X196" t="str">
            <v>WLD</v>
          </cell>
          <cell r="Y196" t="str">
            <v>WLD</v>
          </cell>
          <cell r="Z196" t="str">
            <v/>
          </cell>
          <cell r="AA196" t="str">
            <v/>
          </cell>
          <cell r="AB196" t="str">
            <v/>
          </cell>
        </row>
        <row r="197">
          <cell r="A197">
            <v>184</v>
          </cell>
          <cell r="B197" t="str">
            <v>Koppensteiner Ernst</v>
          </cell>
          <cell r="C197" t="str">
            <v>M</v>
          </cell>
          <cell r="D197">
            <v>22996</v>
          </cell>
          <cell r="E197">
            <v>41624</v>
          </cell>
          <cell r="F197">
            <v>51</v>
          </cell>
          <cell r="G197" t="str">
            <v>Schrems</v>
          </cell>
          <cell r="H197" t="str">
            <v>Österr</v>
          </cell>
          <cell r="I197" t="str">
            <v>KOPPEERNS</v>
          </cell>
          <cell r="J197" t="str">
            <v/>
          </cell>
          <cell r="K197">
            <v>2367</v>
          </cell>
          <cell r="Q197" t="str">
            <v>I</v>
          </cell>
          <cell r="R197" t="str">
            <v>WLD</v>
          </cell>
          <cell r="S197" t="str">
            <v>WLD</v>
          </cell>
          <cell r="T197" t="str">
            <v>I</v>
          </cell>
          <cell r="U197" t="str">
            <v>WLD</v>
          </cell>
          <cell r="V197" t="str">
            <v>WLD</v>
          </cell>
          <cell r="W197" t="str">
            <v>I</v>
          </cell>
          <cell r="X197" t="str">
            <v>WLD</v>
          </cell>
          <cell r="Y197" t="str">
            <v>WLD</v>
          </cell>
          <cell r="Z197" t="str">
            <v/>
          </cell>
          <cell r="AA197" t="str">
            <v/>
          </cell>
          <cell r="AB197" t="str">
            <v/>
          </cell>
        </row>
        <row r="198">
          <cell r="A198">
            <v>185</v>
          </cell>
          <cell r="B198" t="str">
            <v>Lulaew Sulumbek</v>
          </cell>
          <cell r="C198" t="str">
            <v>M</v>
          </cell>
          <cell r="D198">
            <v>24208</v>
          </cell>
          <cell r="E198">
            <v>41375</v>
          </cell>
          <cell r="F198">
            <v>47</v>
          </cell>
          <cell r="G198" t="str">
            <v>Walerik</v>
          </cell>
          <cell r="H198" t="str">
            <v>Staatenlos</v>
          </cell>
          <cell r="I198" t="str">
            <v>LULAESULU</v>
          </cell>
          <cell r="J198" t="str">
            <v/>
          </cell>
          <cell r="K198">
            <v>4336</v>
          </cell>
          <cell r="Q198" t="str">
            <v>I</v>
          </cell>
          <cell r="R198" t="str">
            <v>WLD</v>
          </cell>
          <cell r="S198" t="str">
            <v>WLD</v>
          </cell>
          <cell r="T198" t="str">
            <v/>
          </cell>
          <cell r="U198" t="str">
            <v/>
          </cell>
          <cell r="V198" t="str">
            <v/>
          </cell>
          <cell r="W198" t="str">
            <v/>
          </cell>
          <cell r="X198" t="str">
            <v/>
          </cell>
          <cell r="Y198" t="str">
            <v/>
          </cell>
          <cell r="Z198" t="str">
            <v/>
          </cell>
          <cell r="AA198" t="str">
            <v/>
          </cell>
          <cell r="AB198" t="str">
            <v/>
          </cell>
        </row>
        <row r="199">
          <cell r="A199">
            <v>186</v>
          </cell>
          <cell r="B199" t="str">
            <v>Stütz Patrick</v>
          </cell>
          <cell r="C199" t="str">
            <v>M</v>
          </cell>
          <cell r="D199">
            <v>33063</v>
          </cell>
          <cell r="E199">
            <v>41464</v>
          </cell>
          <cell r="F199">
            <v>23</v>
          </cell>
          <cell r="G199" t="str">
            <v>Waidhofen/Thaya</v>
          </cell>
          <cell r="H199" t="str">
            <v>Österr</v>
          </cell>
          <cell r="I199" t="str">
            <v>STÜTZPATR</v>
          </cell>
          <cell r="J199" t="str">
            <v/>
          </cell>
          <cell r="K199">
            <v>4408</v>
          </cell>
          <cell r="Q199" t="str">
            <v>I</v>
          </cell>
          <cell r="R199" t="str">
            <v>WLD</v>
          </cell>
          <cell r="S199" t="str">
            <v>WLD</v>
          </cell>
          <cell r="T199" t="str">
            <v>I</v>
          </cell>
          <cell r="U199" t="str">
            <v>WLD</v>
          </cell>
          <cell r="V199" t="str">
            <v>WLD</v>
          </cell>
          <cell r="W199" t="str">
            <v>I</v>
          </cell>
          <cell r="X199" t="str">
            <v>WLD</v>
          </cell>
          <cell r="Y199" t="str">
            <v>WLD</v>
          </cell>
          <cell r="Z199" t="str">
            <v/>
          </cell>
          <cell r="AA199" t="str">
            <v/>
          </cell>
          <cell r="AB199" t="str">
            <v/>
          </cell>
        </row>
        <row r="200">
          <cell r="A200">
            <v>187</v>
          </cell>
          <cell r="B200" t="str">
            <v>Weissinger Kurt</v>
          </cell>
          <cell r="C200" t="str">
            <v>M</v>
          </cell>
          <cell r="D200">
            <v>24948</v>
          </cell>
          <cell r="E200">
            <v>41384</v>
          </cell>
          <cell r="F200">
            <v>45</v>
          </cell>
          <cell r="G200" t="str">
            <v>Gmünd</v>
          </cell>
          <cell r="H200" t="str">
            <v xml:space="preserve">Österr   </v>
          </cell>
          <cell r="I200" t="str">
            <v>WEISSKURT</v>
          </cell>
          <cell r="J200" t="str">
            <v/>
          </cell>
          <cell r="K200">
            <v>4623</v>
          </cell>
          <cell r="Q200" t="str">
            <v>I</v>
          </cell>
          <cell r="R200" t="str">
            <v>WLD</v>
          </cell>
          <cell r="S200" t="str">
            <v>WLD</v>
          </cell>
          <cell r="T200" t="str">
            <v>I</v>
          </cell>
          <cell r="U200" t="str">
            <v>WLD</v>
          </cell>
          <cell r="V200" t="str">
            <v>WLD</v>
          </cell>
          <cell r="W200" t="str">
            <v>I</v>
          </cell>
          <cell r="X200" t="str">
            <v>WLD</v>
          </cell>
          <cell r="Y200" t="str">
            <v>WLD</v>
          </cell>
          <cell r="Z200" t="str">
            <v/>
          </cell>
          <cell r="AA200" t="str">
            <v/>
          </cell>
          <cell r="AB200" t="str">
            <v/>
          </cell>
        </row>
        <row r="201">
          <cell r="A201">
            <v>188</v>
          </cell>
          <cell r="B201" t="str">
            <v>Weißinger Johann</v>
          </cell>
          <cell r="C201" t="str">
            <v>M</v>
          </cell>
          <cell r="D201">
            <v>25445</v>
          </cell>
          <cell r="E201">
            <v>41516</v>
          </cell>
          <cell r="F201">
            <v>44</v>
          </cell>
          <cell r="G201" t="str">
            <v>Gmünd</v>
          </cell>
          <cell r="H201" t="str">
            <v xml:space="preserve">Österr   </v>
          </cell>
          <cell r="I201" t="str">
            <v>WEIßIJOHA</v>
          </cell>
          <cell r="J201" t="str">
            <v/>
          </cell>
          <cell r="K201">
            <v>4549</v>
          </cell>
          <cell r="Q201" t="str">
            <v>I</v>
          </cell>
          <cell r="R201" t="str">
            <v>WLD</v>
          </cell>
          <cell r="S201" t="str">
            <v>WLD</v>
          </cell>
          <cell r="T201" t="str">
            <v>I</v>
          </cell>
          <cell r="U201" t="str">
            <v>WLD</v>
          </cell>
          <cell r="V201" t="str">
            <v>WLD</v>
          </cell>
          <cell r="W201" t="str">
            <v>I</v>
          </cell>
          <cell r="X201" t="str">
            <v>WLD</v>
          </cell>
          <cell r="Y201" t="str">
            <v>WLD</v>
          </cell>
          <cell r="Z201" t="str">
            <v/>
          </cell>
          <cell r="AA201" t="str">
            <v/>
          </cell>
          <cell r="AB201" t="str">
            <v/>
          </cell>
        </row>
        <row r="202">
          <cell r="A202">
            <v>189</v>
          </cell>
          <cell r="B202" t="str">
            <v>Weißinger Michael</v>
          </cell>
          <cell r="C202" t="str">
            <v>M</v>
          </cell>
          <cell r="D202">
            <v>34769</v>
          </cell>
          <cell r="E202">
            <v>41344</v>
          </cell>
          <cell r="F202">
            <v>18</v>
          </cell>
          <cell r="G202" t="str">
            <v>Gmünd</v>
          </cell>
          <cell r="H202" t="str">
            <v xml:space="preserve">Österr   </v>
          </cell>
          <cell r="I202" t="str">
            <v>WEIßIMICH</v>
          </cell>
          <cell r="J202" t="str">
            <v/>
          </cell>
          <cell r="K202">
            <v>4570</v>
          </cell>
          <cell r="Q202" t="str">
            <v>I</v>
          </cell>
          <cell r="R202" t="str">
            <v>WLD</v>
          </cell>
          <cell r="S202" t="str">
            <v>WLD</v>
          </cell>
          <cell r="T202" t="str">
            <v/>
          </cell>
          <cell r="U202" t="str">
            <v/>
          </cell>
          <cell r="V202" t="str">
            <v/>
          </cell>
          <cell r="W202" t="str">
            <v/>
          </cell>
          <cell r="X202" t="str">
            <v/>
          </cell>
          <cell r="Y202" t="str">
            <v/>
          </cell>
          <cell r="Z202" t="str">
            <v/>
          </cell>
          <cell r="AA202" t="str">
            <v/>
          </cell>
          <cell r="AB202" t="str">
            <v/>
          </cell>
        </row>
        <row r="203">
          <cell r="A203">
            <v>190</v>
          </cell>
          <cell r="B203" t="str">
            <v>Weißinger Patrick</v>
          </cell>
          <cell r="C203" t="str">
            <v>M</v>
          </cell>
          <cell r="D203">
            <v>32923</v>
          </cell>
          <cell r="E203">
            <v>41689</v>
          </cell>
          <cell r="F203">
            <v>24</v>
          </cell>
          <cell r="G203" t="str">
            <v>Gmünd</v>
          </cell>
          <cell r="H203" t="str">
            <v xml:space="preserve">Österr   </v>
          </cell>
          <cell r="I203" t="str">
            <v>WEIßIPATR</v>
          </cell>
          <cell r="J203" t="str">
            <v/>
          </cell>
          <cell r="K203">
            <v>4341</v>
          </cell>
          <cell r="Q203" t="str">
            <v>I</v>
          </cell>
          <cell r="R203" t="str">
            <v>WLD</v>
          </cell>
          <cell r="S203" t="str">
            <v>WLD</v>
          </cell>
          <cell r="T203" t="str">
            <v/>
          </cell>
          <cell r="U203" t="str">
            <v/>
          </cell>
          <cell r="V203" t="str">
            <v/>
          </cell>
          <cell r="W203" t="str">
            <v/>
          </cell>
          <cell r="X203" t="str">
            <v/>
          </cell>
          <cell r="Y203" t="str">
            <v/>
          </cell>
          <cell r="Z203" t="str">
            <v/>
          </cell>
          <cell r="AA203" t="str">
            <v/>
          </cell>
          <cell r="AB203" t="str">
            <v/>
          </cell>
        </row>
        <row r="204">
          <cell r="A204">
            <v>191</v>
          </cell>
          <cell r="B204" t="str">
            <v>Zwingenberger Peter</v>
          </cell>
          <cell r="C204" t="str">
            <v>M</v>
          </cell>
          <cell r="D204">
            <v>23760</v>
          </cell>
          <cell r="E204">
            <v>41657</v>
          </cell>
          <cell r="F204">
            <v>49</v>
          </cell>
          <cell r="G204" t="str">
            <v>Zwettl</v>
          </cell>
          <cell r="H204" t="str">
            <v>Österr</v>
          </cell>
          <cell r="I204" t="str">
            <v>ZWINGPETE</v>
          </cell>
          <cell r="J204" t="str">
            <v/>
          </cell>
          <cell r="K204">
            <v>2483</v>
          </cell>
          <cell r="Q204" t="str">
            <v>I</v>
          </cell>
          <cell r="R204" t="str">
            <v>WLD</v>
          </cell>
          <cell r="S204" t="str">
            <v>WLD</v>
          </cell>
          <cell r="T204" t="str">
            <v>I</v>
          </cell>
          <cell r="U204" t="str">
            <v>WLD</v>
          </cell>
          <cell r="V204" t="str">
            <v>WLD</v>
          </cell>
          <cell r="W204" t="str">
            <v>I</v>
          </cell>
          <cell r="X204" t="str">
            <v>WLD</v>
          </cell>
          <cell r="Y204" t="str">
            <v>WLD</v>
          </cell>
          <cell r="Z204" t="str">
            <v/>
          </cell>
          <cell r="AA204" t="str">
            <v/>
          </cell>
          <cell r="AB204" t="str">
            <v/>
          </cell>
        </row>
        <row r="205">
          <cell r="A205">
            <v>192</v>
          </cell>
          <cell r="B205" t="str">
            <v>Brany Philip</v>
          </cell>
          <cell r="C205" t="str">
            <v>M</v>
          </cell>
          <cell r="D205">
            <v>33032</v>
          </cell>
          <cell r="E205">
            <v>41433</v>
          </cell>
          <cell r="F205">
            <v>23</v>
          </cell>
          <cell r="G205" t="str">
            <v>Wien</v>
          </cell>
          <cell r="H205" t="str">
            <v>Österr</v>
          </cell>
          <cell r="I205" t="str">
            <v>BRANYPHIL</v>
          </cell>
          <cell r="J205" t="str">
            <v/>
          </cell>
          <cell r="K205">
            <v>4311</v>
          </cell>
          <cell r="Q205" t="str">
            <v>I</v>
          </cell>
          <cell r="R205" t="str">
            <v>WOL</v>
          </cell>
          <cell r="S205" t="str">
            <v>WOL</v>
          </cell>
          <cell r="T205" t="str">
            <v/>
          </cell>
          <cell r="U205" t="str">
            <v/>
          </cell>
          <cell r="V205" t="str">
            <v/>
          </cell>
          <cell r="W205" t="str">
            <v/>
          </cell>
          <cell r="X205" t="str">
            <v/>
          </cell>
          <cell r="Y205" t="str">
            <v/>
          </cell>
          <cell r="Z205" t="str">
            <v/>
          </cell>
          <cell r="AA205" t="str">
            <v/>
          </cell>
          <cell r="AB205" t="str">
            <v/>
          </cell>
        </row>
        <row r="206">
          <cell r="A206">
            <v>193</v>
          </cell>
          <cell r="B206" t="str">
            <v>Köpf Mischa</v>
          </cell>
          <cell r="C206" t="str">
            <v>M</v>
          </cell>
          <cell r="D206">
            <v>31696</v>
          </cell>
          <cell r="E206">
            <v>41558</v>
          </cell>
          <cell r="F206">
            <v>27</v>
          </cell>
          <cell r="G206" t="str">
            <v>Sumi-Ukraine</v>
          </cell>
          <cell r="H206" t="str">
            <v>Ukraine</v>
          </cell>
          <cell r="I206" t="str">
            <v>KÖPFMISC</v>
          </cell>
          <cell r="J206" t="str">
            <v/>
          </cell>
          <cell r="K206">
            <v>4333</v>
          </cell>
          <cell r="Q206" t="str">
            <v>I</v>
          </cell>
          <cell r="R206" t="str">
            <v>WOL</v>
          </cell>
          <cell r="S206" t="str">
            <v>WOL</v>
          </cell>
          <cell r="T206" t="str">
            <v>I</v>
          </cell>
          <cell r="U206" t="str">
            <v>WOL</v>
          </cell>
          <cell r="V206" t="str">
            <v>WOL</v>
          </cell>
          <cell r="W206" t="str">
            <v/>
          </cell>
          <cell r="X206" t="str">
            <v/>
          </cell>
          <cell r="Y206" t="str">
            <v/>
          </cell>
          <cell r="Z206" t="str">
            <v/>
          </cell>
          <cell r="AA206" t="str">
            <v/>
          </cell>
          <cell r="AB206" t="str">
            <v/>
          </cell>
        </row>
        <row r="207">
          <cell r="A207">
            <v>194</v>
          </cell>
          <cell r="B207" t="str">
            <v>Rauscher Andreas</v>
          </cell>
          <cell r="C207" t="str">
            <v>M</v>
          </cell>
          <cell r="D207">
            <v>32796</v>
          </cell>
          <cell r="E207">
            <v>41562</v>
          </cell>
          <cell r="F207">
            <v>24</v>
          </cell>
          <cell r="G207" t="str">
            <v>Wien</v>
          </cell>
          <cell r="H207" t="str">
            <v>Österr</v>
          </cell>
          <cell r="I207" t="str">
            <v>RAUSCANDR</v>
          </cell>
          <cell r="J207" t="str">
            <v/>
          </cell>
          <cell r="K207">
            <v>4523</v>
          </cell>
          <cell r="Q207" t="str">
            <v>I</v>
          </cell>
          <cell r="R207" t="str">
            <v>WOL</v>
          </cell>
          <cell r="S207" t="str">
            <v>WOL</v>
          </cell>
          <cell r="T207" t="str">
            <v/>
          </cell>
          <cell r="U207" t="str">
            <v/>
          </cell>
          <cell r="V207" t="str">
            <v/>
          </cell>
          <cell r="W207" t="str">
            <v/>
          </cell>
          <cell r="X207" t="str">
            <v/>
          </cell>
          <cell r="Y207" t="str">
            <v/>
          </cell>
          <cell r="Z207" t="str">
            <v/>
          </cell>
          <cell r="AA207" t="str">
            <v/>
          </cell>
          <cell r="AB207" t="str">
            <v/>
          </cell>
        </row>
        <row r="208">
          <cell r="A208">
            <v>195</v>
          </cell>
          <cell r="B208" t="str">
            <v>Watzek Wolfgang</v>
          </cell>
          <cell r="C208" t="str">
            <v>M</v>
          </cell>
          <cell r="D208">
            <v>25812</v>
          </cell>
          <cell r="E208">
            <v>41518</v>
          </cell>
          <cell r="F208">
            <v>43</v>
          </cell>
          <cell r="G208" t="str">
            <v>Wien</v>
          </cell>
          <cell r="H208" t="str">
            <v>Österr</v>
          </cell>
          <cell r="I208" t="str">
            <v>WATZEWOLF</v>
          </cell>
          <cell r="J208" t="str">
            <v/>
          </cell>
          <cell r="K208">
            <v>3448</v>
          </cell>
          <cell r="Q208" t="str">
            <v>I</v>
          </cell>
          <cell r="R208" t="str">
            <v>WOL</v>
          </cell>
          <cell r="S208" t="str">
            <v>WOL</v>
          </cell>
          <cell r="T208" t="str">
            <v>I</v>
          </cell>
          <cell r="U208" t="str">
            <v>WOL</v>
          </cell>
          <cell r="V208" t="str">
            <v>WOL</v>
          </cell>
          <cell r="W208" t="str">
            <v>I</v>
          </cell>
          <cell r="X208" t="str">
            <v>WOL</v>
          </cell>
          <cell r="Y208" t="str">
            <v>WOL</v>
          </cell>
          <cell r="Z208" t="str">
            <v>I</v>
          </cell>
          <cell r="AA208" t="str">
            <v>WOL</v>
          </cell>
          <cell r="AB208" t="str">
            <v>WOL</v>
          </cell>
        </row>
        <row r="209">
          <cell r="A209">
            <v>196</v>
          </cell>
          <cell r="B209" t="str">
            <v>Eichhorn Nina</v>
          </cell>
          <cell r="C209" t="str">
            <v>W</v>
          </cell>
          <cell r="D209">
            <v>35083</v>
          </cell>
          <cell r="E209">
            <v>41658</v>
          </cell>
          <cell r="F209">
            <v>18</v>
          </cell>
          <cell r="G209" t="str">
            <v>Linz</v>
          </cell>
          <cell r="H209" t="str">
            <v xml:space="preserve">Österr   </v>
          </cell>
          <cell r="I209" t="str">
            <v>EICHHNINA</v>
          </cell>
          <cell r="J209" t="str">
            <v/>
          </cell>
          <cell r="K209">
            <v>4615</v>
          </cell>
          <cell r="Q209" t="str">
            <v>I</v>
          </cell>
          <cell r="R209" t="str">
            <v>BUK</v>
          </cell>
          <cell r="S209" t="str">
            <v>BUK</v>
          </cell>
          <cell r="T209" t="str">
            <v>I</v>
          </cell>
          <cell r="U209" t="str">
            <v>BUK</v>
          </cell>
          <cell r="V209" t="str">
            <v>BUK</v>
          </cell>
          <cell r="W209" t="str">
            <v>I</v>
          </cell>
          <cell r="X209" t="str">
            <v>BUK</v>
          </cell>
          <cell r="Y209" t="str">
            <v>BUK</v>
          </cell>
          <cell r="Z209" t="str">
            <v>I</v>
          </cell>
          <cell r="AA209" t="str">
            <v>BUK</v>
          </cell>
          <cell r="AB209" t="str">
            <v>BUK</v>
          </cell>
        </row>
        <row r="210">
          <cell r="A210">
            <v>197</v>
          </cell>
          <cell r="B210" t="str">
            <v>Morina Zenun</v>
          </cell>
          <cell r="C210" t="str">
            <v>M</v>
          </cell>
          <cell r="D210">
            <v>35156</v>
          </cell>
          <cell r="E210">
            <v>41365</v>
          </cell>
          <cell r="F210">
            <v>17</v>
          </cell>
          <cell r="G210" t="str">
            <v>Qeskove</v>
          </cell>
          <cell r="H210" t="str">
            <v xml:space="preserve">Österr   </v>
          </cell>
          <cell r="I210" t="str">
            <v>MORINZENU</v>
          </cell>
          <cell r="J210" t="str">
            <v/>
          </cell>
          <cell r="K210">
            <v>4616</v>
          </cell>
          <cell r="Q210" t="str">
            <v>I</v>
          </cell>
          <cell r="R210" t="str">
            <v>BUK</v>
          </cell>
          <cell r="S210" t="str">
            <v>BUK</v>
          </cell>
          <cell r="T210" t="str">
            <v>I</v>
          </cell>
          <cell r="U210" t="str">
            <v>BUK</v>
          </cell>
          <cell r="V210" t="str">
            <v>BUK</v>
          </cell>
          <cell r="W210" t="str">
            <v>I</v>
          </cell>
          <cell r="X210" t="str">
            <v>BUK</v>
          </cell>
          <cell r="Y210" t="str">
            <v>BUK</v>
          </cell>
          <cell r="Z210" t="str">
            <v>I</v>
          </cell>
          <cell r="AA210" t="str">
            <v>BUK</v>
          </cell>
          <cell r="AB210" t="str">
            <v>BUK</v>
          </cell>
        </row>
        <row r="211">
          <cell r="A211">
            <v>198</v>
          </cell>
          <cell r="B211" t="str">
            <v>Neumayer Daniel</v>
          </cell>
          <cell r="C211" t="str">
            <v>M</v>
          </cell>
          <cell r="D211">
            <v>35220</v>
          </cell>
          <cell r="E211">
            <v>41429</v>
          </cell>
          <cell r="F211">
            <v>17</v>
          </cell>
          <cell r="G211" t="str">
            <v>Linz</v>
          </cell>
          <cell r="H211" t="str">
            <v xml:space="preserve">Österr   </v>
          </cell>
          <cell r="I211" t="str">
            <v>NEUMADANI</v>
          </cell>
          <cell r="J211" t="str">
            <v/>
          </cell>
          <cell r="K211">
            <v>4617</v>
          </cell>
          <cell r="Q211" t="str">
            <v>I</v>
          </cell>
          <cell r="R211" t="str">
            <v>BUK</v>
          </cell>
          <cell r="S211" t="str">
            <v>BUK</v>
          </cell>
          <cell r="T211" t="str">
            <v/>
          </cell>
          <cell r="U211" t="str">
            <v/>
          </cell>
          <cell r="V211" t="str">
            <v/>
          </cell>
          <cell r="W211" t="str">
            <v/>
          </cell>
          <cell r="X211" t="str">
            <v/>
          </cell>
          <cell r="Y211" t="str">
            <v/>
          </cell>
          <cell r="Z211" t="str">
            <v/>
          </cell>
          <cell r="AA211" t="str">
            <v/>
          </cell>
          <cell r="AB211" t="str">
            <v/>
          </cell>
        </row>
        <row r="212">
          <cell r="A212">
            <v>199</v>
          </cell>
          <cell r="B212" t="str">
            <v>Reithner Andrea</v>
          </cell>
          <cell r="C212" t="str">
            <v>W</v>
          </cell>
          <cell r="D212">
            <v>21884</v>
          </cell>
          <cell r="E212">
            <v>41608</v>
          </cell>
          <cell r="F212">
            <v>54</v>
          </cell>
          <cell r="G212" t="str">
            <v>Eferding</v>
          </cell>
          <cell r="H212" t="str">
            <v>Österr</v>
          </cell>
          <cell r="I212" t="str">
            <v>REITHANDR</v>
          </cell>
          <cell r="J212" t="str">
            <v/>
          </cell>
          <cell r="K212">
            <v>4337</v>
          </cell>
          <cell r="Q212" t="str">
            <v>I</v>
          </cell>
          <cell r="R212" t="str">
            <v>BUK</v>
          </cell>
          <cell r="S212" t="str">
            <v>BUK</v>
          </cell>
          <cell r="T212" t="str">
            <v>I</v>
          </cell>
          <cell r="U212" t="str">
            <v>BUK</v>
          </cell>
          <cell r="V212" t="str">
            <v>BUK</v>
          </cell>
          <cell r="W212" t="str">
            <v>I</v>
          </cell>
          <cell r="X212" t="str">
            <v>BUK</v>
          </cell>
          <cell r="Y212" t="str">
            <v>BUK</v>
          </cell>
          <cell r="Z212" t="str">
            <v>I</v>
          </cell>
          <cell r="AA212" t="str">
            <v>BUK</v>
          </cell>
          <cell r="AB212" t="str">
            <v>BUK</v>
          </cell>
        </row>
        <row r="213">
          <cell r="A213">
            <v>200</v>
          </cell>
          <cell r="B213" t="str">
            <v>Wiesmeier Paul</v>
          </cell>
          <cell r="C213" t="str">
            <v>M</v>
          </cell>
          <cell r="D213">
            <v>34933</v>
          </cell>
          <cell r="E213">
            <v>41508</v>
          </cell>
          <cell r="F213">
            <v>18</v>
          </cell>
          <cell r="G213" t="str">
            <v>Grieskirchen</v>
          </cell>
          <cell r="H213" t="str">
            <v xml:space="preserve">Österr   </v>
          </cell>
          <cell r="I213" t="str">
            <v>WIESMPAUL</v>
          </cell>
          <cell r="J213" t="str">
            <v/>
          </cell>
          <cell r="K213">
            <v>4583</v>
          </cell>
          <cell r="Q213" t="str">
            <v>I</v>
          </cell>
          <cell r="R213" t="str">
            <v>BUK</v>
          </cell>
          <cell r="S213" t="str">
            <v>BUK</v>
          </cell>
          <cell r="T213" t="str">
            <v>I</v>
          </cell>
          <cell r="U213" t="str">
            <v>BUK</v>
          </cell>
          <cell r="V213" t="str">
            <v>BUK</v>
          </cell>
          <cell r="W213" t="str">
            <v/>
          </cell>
          <cell r="X213" t="str">
            <v/>
          </cell>
          <cell r="Y213" t="str">
            <v/>
          </cell>
          <cell r="Z213" t="str">
            <v/>
          </cell>
          <cell r="AA213" t="str">
            <v/>
          </cell>
          <cell r="AB213" t="str">
            <v/>
          </cell>
        </row>
        <row r="214">
          <cell r="A214">
            <v>201</v>
          </cell>
          <cell r="B214" t="str">
            <v>Anglberger Johann</v>
          </cell>
          <cell r="C214" t="str">
            <v>M</v>
          </cell>
          <cell r="D214">
            <v>18790</v>
          </cell>
          <cell r="E214">
            <v>41436</v>
          </cell>
          <cell r="F214">
            <v>62</v>
          </cell>
          <cell r="G214" t="str">
            <v>Lochen</v>
          </cell>
          <cell r="H214" t="str">
            <v>Österr</v>
          </cell>
          <cell r="I214" t="str">
            <v>ANGLBJOHA</v>
          </cell>
          <cell r="J214" t="str">
            <v/>
          </cell>
          <cell r="K214">
            <v>720</v>
          </cell>
          <cell r="Q214" t="str">
            <v>I</v>
          </cell>
          <cell r="R214" t="str">
            <v>LCH</v>
          </cell>
          <cell r="S214" t="str">
            <v>LCH</v>
          </cell>
          <cell r="T214" t="str">
            <v>I</v>
          </cell>
          <cell r="U214" t="str">
            <v>LCH</v>
          </cell>
          <cell r="V214" t="str">
            <v>LCH</v>
          </cell>
          <cell r="W214" t="str">
            <v>I</v>
          </cell>
          <cell r="X214" t="str">
            <v>LCH</v>
          </cell>
          <cell r="Y214" t="str">
            <v>LCH</v>
          </cell>
          <cell r="Z214" t="str">
            <v>I</v>
          </cell>
          <cell r="AA214" t="str">
            <v>LCH</v>
          </cell>
          <cell r="AB214" t="str">
            <v>LCH</v>
          </cell>
        </row>
        <row r="215">
          <cell r="A215">
            <v>202</v>
          </cell>
          <cell r="B215" t="str">
            <v>Embacher Anton</v>
          </cell>
          <cell r="C215" t="str">
            <v>M</v>
          </cell>
          <cell r="D215">
            <v>23347</v>
          </cell>
          <cell r="E215">
            <v>41610</v>
          </cell>
          <cell r="F215">
            <v>50</v>
          </cell>
          <cell r="G215" t="str">
            <v>Salzburg</v>
          </cell>
          <cell r="H215" t="str">
            <v>Österr</v>
          </cell>
          <cell r="I215" t="str">
            <v>EMBACANTO</v>
          </cell>
          <cell r="J215" t="str">
            <v/>
          </cell>
          <cell r="K215">
            <v>2136</v>
          </cell>
          <cell r="Q215" t="str">
            <v>I</v>
          </cell>
          <cell r="R215" t="str">
            <v>LCH</v>
          </cell>
          <cell r="S215" t="str">
            <v>LCH</v>
          </cell>
          <cell r="T215" t="str">
            <v>I</v>
          </cell>
          <cell r="U215" t="str">
            <v>LCH</v>
          </cell>
          <cell r="V215" t="str">
            <v>LCH</v>
          </cell>
          <cell r="W215" t="str">
            <v>I</v>
          </cell>
          <cell r="X215" t="str">
            <v>LCH</v>
          </cell>
          <cell r="Y215" t="str">
            <v>LCH</v>
          </cell>
          <cell r="Z215" t="str">
            <v>I</v>
          </cell>
          <cell r="AA215" t="str">
            <v>LCH</v>
          </cell>
          <cell r="AB215" t="str">
            <v>LCH</v>
          </cell>
        </row>
        <row r="216">
          <cell r="A216">
            <v>203</v>
          </cell>
          <cell r="B216" t="str">
            <v>Embacher Jessica</v>
          </cell>
          <cell r="C216" t="str">
            <v>W</v>
          </cell>
          <cell r="D216">
            <v>33047</v>
          </cell>
          <cell r="E216">
            <v>41448</v>
          </cell>
          <cell r="F216">
            <v>23</v>
          </cell>
          <cell r="G216" t="str">
            <v>Braunau</v>
          </cell>
          <cell r="H216" t="str">
            <v xml:space="preserve">Österr   </v>
          </cell>
          <cell r="I216" t="str">
            <v>EMBACJESS</v>
          </cell>
          <cell r="J216" t="str">
            <v/>
          </cell>
          <cell r="K216">
            <v>4382</v>
          </cell>
          <cell r="Q216" t="str">
            <v>I</v>
          </cell>
          <cell r="R216" t="str">
            <v>LCH</v>
          </cell>
          <cell r="S216" t="str">
            <v>LCH</v>
          </cell>
          <cell r="T216" t="str">
            <v>I</v>
          </cell>
          <cell r="U216" t="str">
            <v>LCH</v>
          </cell>
          <cell r="V216" t="str">
            <v>LCH</v>
          </cell>
          <cell r="W216" t="str">
            <v>I</v>
          </cell>
          <cell r="X216" t="str">
            <v>LCH</v>
          </cell>
          <cell r="Y216" t="str">
            <v>LCH</v>
          </cell>
          <cell r="Z216" t="str">
            <v>I</v>
          </cell>
          <cell r="AA216" t="str">
            <v>LCH</v>
          </cell>
          <cell r="AB216" t="str">
            <v>LCH</v>
          </cell>
        </row>
        <row r="217">
          <cell r="A217">
            <v>204</v>
          </cell>
          <cell r="B217" t="str">
            <v>Frahamer Michael</v>
          </cell>
          <cell r="C217" t="str">
            <v>M</v>
          </cell>
          <cell r="D217">
            <v>34486</v>
          </cell>
          <cell r="E217">
            <v>41426</v>
          </cell>
          <cell r="F217">
            <v>19</v>
          </cell>
          <cell r="G217" t="str">
            <v>Braunau</v>
          </cell>
          <cell r="H217" t="str">
            <v>Österr</v>
          </cell>
          <cell r="I217" t="str">
            <v>FRAHAMICH</v>
          </cell>
          <cell r="J217" t="str">
            <v/>
          </cell>
          <cell r="K217">
            <v>4538</v>
          </cell>
          <cell r="Q217" t="str">
            <v>I</v>
          </cell>
          <cell r="R217" t="str">
            <v>LCH</v>
          </cell>
          <cell r="S217" t="str">
            <v>LCH</v>
          </cell>
          <cell r="T217" t="str">
            <v/>
          </cell>
          <cell r="U217" t="str">
            <v/>
          </cell>
          <cell r="V217" t="str">
            <v/>
          </cell>
          <cell r="W217" t="str">
            <v/>
          </cell>
          <cell r="X217" t="str">
            <v/>
          </cell>
          <cell r="Y217" t="str">
            <v/>
          </cell>
          <cell r="Z217" t="str">
            <v/>
          </cell>
          <cell r="AA217" t="str">
            <v/>
          </cell>
          <cell r="AB217" t="str">
            <v/>
          </cell>
        </row>
        <row r="218">
          <cell r="A218">
            <v>205</v>
          </cell>
          <cell r="B218" t="str">
            <v>Kobler Rudolf</v>
          </cell>
          <cell r="C218" t="str">
            <v>M</v>
          </cell>
          <cell r="D218">
            <v>26538</v>
          </cell>
          <cell r="E218">
            <v>41513</v>
          </cell>
          <cell r="F218">
            <v>41</v>
          </cell>
          <cell r="G218" t="str">
            <v>Braunau</v>
          </cell>
          <cell r="H218" t="str">
            <v>Österr</v>
          </cell>
          <cell r="I218" t="str">
            <v>KOBLERUDO</v>
          </cell>
          <cell r="J218" t="str">
            <v/>
          </cell>
          <cell r="K218">
            <v>3164</v>
          </cell>
          <cell r="Q218" t="str">
            <v>I</v>
          </cell>
          <cell r="R218" t="str">
            <v>LCH</v>
          </cell>
          <cell r="S218" t="str">
            <v>LCH</v>
          </cell>
          <cell r="T218" t="str">
            <v>I</v>
          </cell>
          <cell r="U218" t="str">
            <v>LCH</v>
          </cell>
          <cell r="V218" t="str">
            <v>LCH</v>
          </cell>
          <cell r="W218" t="str">
            <v/>
          </cell>
          <cell r="X218" t="str">
            <v/>
          </cell>
          <cell r="Y218" t="str">
            <v/>
          </cell>
          <cell r="Z218" t="str">
            <v/>
          </cell>
          <cell r="AA218" t="str">
            <v/>
          </cell>
          <cell r="AB218" t="str">
            <v/>
          </cell>
        </row>
        <row r="219">
          <cell r="A219">
            <v>206</v>
          </cell>
          <cell r="B219" t="str">
            <v>Maderegger Florian</v>
          </cell>
          <cell r="C219" t="str">
            <v>M</v>
          </cell>
          <cell r="D219">
            <v>30306</v>
          </cell>
          <cell r="E219">
            <v>41629</v>
          </cell>
          <cell r="F219">
            <v>31</v>
          </cell>
          <cell r="G219" t="str">
            <v>Salzburg</v>
          </cell>
          <cell r="H219" t="str">
            <v>Österr</v>
          </cell>
          <cell r="I219" t="str">
            <v>MADERFLOR</v>
          </cell>
          <cell r="J219" t="str">
            <v/>
          </cell>
          <cell r="K219">
            <v>3987</v>
          </cell>
          <cell r="Q219" t="str">
            <v>I</v>
          </cell>
          <cell r="R219" t="str">
            <v>LCH</v>
          </cell>
          <cell r="S219" t="str">
            <v>LCH</v>
          </cell>
          <cell r="T219" t="str">
            <v>I</v>
          </cell>
          <cell r="U219" t="str">
            <v>LCH</v>
          </cell>
          <cell r="V219" t="str">
            <v>LCH</v>
          </cell>
          <cell r="W219" t="str">
            <v>I</v>
          </cell>
          <cell r="X219" t="str">
            <v>LCH</v>
          </cell>
          <cell r="Y219" t="str">
            <v>LCH</v>
          </cell>
          <cell r="Z219" t="str">
            <v>I</v>
          </cell>
          <cell r="AA219" t="str">
            <v>LCH</v>
          </cell>
          <cell r="AB219" t="str">
            <v>LCH</v>
          </cell>
        </row>
        <row r="220">
          <cell r="A220">
            <v>207</v>
          </cell>
          <cell r="B220" t="str">
            <v>Stockinger-Picker Elisabeth</v>
          </cell>
          <cell r="C220" t="str">
            <v>W</v>
          </cell>
          <cell r="D220">
            <v>27465</v>
          </cell>
          <cell r="E220">
            <v>41345</v>
          </cell>
          <cell r="F220">
            <v>38</v>
          </cell>
          <cell r="G220" t="str">
            <v>Braunau</v>
          </cell>
          <cell r="H220" t="str">
            <v>Österr</v>
          </cell>
          <cell r="I220" t="str">
            <v>STOCKELIS</v>
          </cell>
          <cell r="J220" t="str">
            <v/>
          </cell>
          <cell r="K220">
            <v>3724</v>
          </cell>
          <cell r="Q220" t="str">
            <v>I</v>
          </cell>
          <cell r="R220" t="str">
            <v>LCH</v>
          </cell>
          <cell r="S220" t="str">
            <v>LCH</v>
          </cell>
          <cell r="T220" t="str">
            <v>I</v>
          </cell>
          <cell r="U220" t="str">
            <v>LCH</v>
          </cell>
          <cell r="V220" t="str">
            <v>LCH</v>
          </cell>
          <cell r="W220" t="str">
            <v/>
          </cell>
          <cell r="X220" t="str">
            <v/>
          </cell>
          <cell r="Y220" t="str">
            <v/>
          </cell>
          <cell r="Z220" t="str">
            <v/>
          </cell>
          <cell r="AA220" t="str">
            <v/>
          </cell>
          <cell r="AB220" t="str">
            <v/>
          </cell>
        </row>
        <row r="221">
          <cell r="A221">
            <v>208</v>
          </cell>
          <cell r="B221" t="str">
            <v>Seidl Erich</v>
          </cell>
          <cell r="C221" t="str">
            <v>M</v>
          </cell>
          <cell r="D221">
            <v>21986</v>
          </cell>
          <cell r="E221">
            <v>41344</v>
          </cell>
          <cell r="F221">
            <v>53</v>
          </cell>
          <cell r="G221" t="str">
            <v>Salzburg</v>
          </cell>
          <cell r="H221" t="str">
            <v>Österr</v>
          </cell>
          <cell r="I221" t="str">
            <v>SEIDLERIC</v>
          </cell>
          <cell r="J221" t="str">
            <v/>
          </cell>
          <cell r="K221">
            <v>1211</v>
          </cell>
          <cell r="Q221" t="str">
            <v>I</v>
          </cell>
          <cell r="R221" t="str">
            <v>LCH</v>
          </cell>
          <cell r="S221" t="str">
            <v>LCH</v>
          </cell>
          <cell r="T221" t="str">
            <v/>
          </cell>
          <cell r="U221" t="str">
            <v/>
          </cell>
          <cell r="V221" t="str">
            <v/>
          </cell>
          <cell r="W221" t="str">
            <v>I</v>
          </cell>
          <cell r="X221" t="str">
            <v>LCH</v>
          </cell>
          <cell r="Y221" t="str">
            <v>LCH</v>
          </cell>
          <cell r="Z221" t="str">
            <v>I</v>
          </cell>
          <cell r="AA221" t="str">
            <v>LCH</v>
          </cell>
          <cell r="AB221" t="str">
            <v>LCH</v>
          </cell>
        </row>
        <row r="222">
          <cell r="A222">
            <v>209</v>
          </cell>
          <cell r="B222" t="str">
            <v>Stockinger Lukas</v>
          </cell>
          <cell r="C222" t="str">
            <v>M</v>
          </cell>
          <cell r="D222">
            <v>34852</v>
          </cell>
          <cell r="E222">
            <v>41427</v>
          </cell>
          <cell r="F222">
            <v>18</v>
          </cell>
          <cell r="G222" t="str">
            <v>Braunau</v>
          </cell>
          <cell r="H222" t="str">
            <v xml:space="preserve">Österr   </v>
          </cell>
          <cell r="I222" t="str">
            <v>STOCKLUKA</v>
          </cell>
          <cell r="J222" t="str">
            <v/>
          </cell>
          <cell r="K222">
            <v>4580</v>
          </cell>
          <cell r="Q222" t="str">
            <v>I</v>
          </cell>
          <cell r="R222" t="str">
            <v>LCH</v>
          </cell>
          <cell r="S222" t="str">
            <v>LCH</v>
          </cell>
          <cell r="T222" t="str">
            <v>I</v>
          </cell>
          <cell r="U222" t="str">
            <v>LCH</v>
          </cell>
          <cell r="V222" t="str">
            <v>LCH</v>
          </cell>
          <cell r="W222" t="str">
            <v>I</v>
          </cell>
          <cell r="X222" t="str">
            <v>LCH</v>
          </cell>
          <cell r="Y222" t="str">
            <v>LCH</v>
          </cell>
          <cell r="Z222" t="str">
            <v>I</v>
          </cell>
          <cell r="AA222" t="str">
            <v>LCH</v>
          </cell>
          <cell r="AB222" t="str">
            <v>LCH</v>
          </cell>
        </row>
        <row r="223">
          <cell r="A223">
            <v>210</v>
          </cell>
          <cell r="B223" t="str">
            <v>Stockinger Thomas</v>
          </cell>
          <cell r="C223" t="str">
            <v>M</v>
          </cell>
          <cell r="D223">
            <v>32923</v>
          </cell>
          <cell r="E223">
            <v>41689</v>
          </cell>
          <cell r="F223">
            <v>24</v>
          </cell>
          <cell r="G223" t="str">
            <v>Braunau</v>
          </cell>
          <cell r="H223" t="str">
            <v xml:space="preserve">Österr   </v>
          </cell>
          <cell r="I223" t="str">
            <v>STOCKTHOM</v>
          </cell>
          <cell r="J223" t="str">
            <v/>
          </cell>
          <cell r="K223">
            <v>4339</v>
          </cell>
          <cell r="Q223" t="str">
            <v>I</v>
          </cell>
          <cell r="R223" t="str">
            <v>LCH</v>
          </cell>
          <cell r="S223" t="str">
            <v>LCH</v>
          </cell>
          <cell r="T223" t="str">
            <v>I</v>
          </cell>
          <cell r="U223" t="str">
            <v>LCH</v>
          </cell>
          <cell r="V223" t="str">
            <v>LCH</v>
          </cell>
          <cell r="W223" t="str">
            <v>I</v>
          </cell>
          <cell r="X223" t="str">
            <v>LCH</v>
          </cell>
          <cell r="Y223" t="str">
            <v>LCH</v>
          </cell>
          <cell r="Z223" t="str">
            <v>I</v>
          </cell>
          <cell r="AA223" t="str">
            <v>LCH</v>
          </cell>
          <cell r="AB223" t="str">
            <v>LCH</v>
          </cell>
        </row>
        <row r="224">
          <cell r="A224">
            <v>211</v>
          </cell>
          <cell r="B224" t="str">
            <v>Strasser Pia</v>
          </cell>
          <cell r="C224" t="str">
            <v>W</v>
          </cell>
          <cell r="D224">
            <v>32475</v>
          </cell>
          <cell r="E224">
            <v>41606</v>
          </cell>
          <cell r="F224">
            <v>25</v>
          </cell>
          <cell r="G224" t="str">
            <v>Salzburg</v>
          </cell>
          <cell r="H224" t="str">
            <v xml:space="preserve">Österr   </v>
          </cell>
          <cell r="I224" t="str">
            <v>STRASPIA</v>
          </cell>
          <cell r="J224" t="str">
            <v/>
          </cell>
          <cell r="K224">
            <v>4280</v>
          </cell>
          <cell r="Q224" t="str">
            <v>I</v>
          </cell>
          <cell r="R224" t="str">
            <v>LCH</v>
          </cell>
          <cell r="S224" t="str">
            <v>LCH</v>
          </cell>
          <cell r="T224" t="str">
            <v>I</v>
          </cell>
          <cell r="U224" t="str">
            <v>LCH</v>
          </cell>
          <cell r="V224" t="str">
            <v/>
          </cell>
          <cell r="W224" t="str">
            <v/>
          </cell>
          <cell r="X224" t="str">
            <v/>
          </cell>
          <cell r="Y224" t="str">
            <v/>
          </cell>
          <cell r="Z224" t="str">
            <v/>
          </cell>
          <cell r="AA224" t="str">
            <v/>
          </cell>
          <cell r="AB224" t="str">
            <v/>
          </cell>
        </row>
        <row r="225">
          <cell r="A225">
            <v>212</v>
          </cell>
          <cell r="B225" t="str">
            <v>Strasser Simon</v>
          </cell>
          <cell r="C225" t="str">
            <v>M</v>
          </cell>
          <cell r="D225">
            <v>34131</v>
          </cell>
          <cell r="E225">
            <v>41436</v>
          </cell>
          <cell r="F225">
            <v>20</v>
          </cell>
          <cell r="G225" t="str">
            <v>Salzburg</v>
          </cell>
          <cell r="H225" t="str">
            <v xml:space="preserve">Österr   </v>
          </cell>
          <cell r="I225" t="str">
            <v>STRASSIMO</v>
          </cell>
          <cell r="J225" t="str">
            <v/>
          </cell>
          <cell r="K225">
            <v>4485</v>
          </cell>
          <cell r="Q225" t="str">
            <v>I</v>
          </cell>
          <cell r="R225" t="str">
            <v>LCH</v>
          </cell>
          <cell r="S225" t="str">
            <v>LCH</v>
          </cell>
          <cell r="T225" t="str">
            <v>I</v>
          </cell>
          <cell r="U225" t="str">
            <v>LCH</v>
          </cell>
          <cell r="V225" t="str">
            <v>LCH</v>
          </cell>
          <cell r="W225" t="str">
            <v>I</v>
          </cell>
          <cell r="X225" t="str">
            <v>LCH</v>
          </cell>
          <cell r="Y225" t="str">
            <v>LCH</v>
          </cell>
          <cell r="Z225" t="str">
            <v>I</v>
          </cell>
          <cell r="AA225" t="str">
            <v>LCH</v>
          </cell>
          <cell r="AB225" t="str">
            <v>LCH</v>
          </cell>
        </row>
        <row r="226">
          <cell r="A226">
            <v>213</v>
          </cell>
          <cell r="B226" t="str">
            <v>Voggenberger Thomas</v>
          </cell>
          <cell r="C226" t="str">
            <v>M</v>
          </cell>
          <cell r="D226">
            <v>25543</v>
          </cell>
          <cell r="E226">
            <v>41614</v>
          </cell>
          <cell r="F226">
            <v>44</v>
          </cell>
          <cell r="G226" t="str">
            <v>Berndorf/Sbg</v>
          </cell>
          <cell r="H226" t="str">
            <v>Österr</v>
          </cell>
          <cell r="I226" t="str">
            <v>VOGGETHOM</v>
          </cell>
          <cell r="J226" t="str">
            <v/>
          </cell>
          <cell r="K226">
            <v>2892</v>
          </cell>
          <cell r="Q226" t="str">
            <v>I</v>
          </cell>
          <cell r="R226" t="str">
            <v>LCH</v>
          </cell>
          <cell r="S226" t="str">
            <v>LCH</v>
          </cell>
          <cell r="T226" t="str">
            <v/>
          </cell>
          <cell r="U226" t="str">
            <v/>
          </cell>
          <cell r="V226" t="str">
            <v/>
          </cell>
          <cell r="W226" t="str">
            <v/>
          </cell>
          <cell r="X226" t="str">
            <v/>
          </cell>
          <cell r="Y226" t="str">
            <v/>
          </cell>
          <cell r="Z226" t="str">
            <v/>
          </cell>
          <cell r="AA226" t="str">
            <v/>
          </cell>
          <cell r="AB226" t="str">
            <v/>
          </cell>
        </row>
        <row r="227">
          <cell r="A227">
            <v>214</v>
          </cell>
          <cell r="B227" t="str">
            <v>Diana Ciprian</v>
          </cell>
          <cell r="C227" t="str">
            <v>M</v>
          </cell>
          <cell r="D227">
            <v>28934</v>
          </cell>
          <cell r="E227">
            <v>41353</v>
          </cell>
          <cell r="F227">
            <v>34</v>
          </cell>
          <cell r="G227" t="str">
            <v>Oravita/Rumänien</v>
          </cell>
          <cell r="H227" t="str">
            <v>Österr</v>
          </cell>
          <cell r="I227" t="str">
            <v>DIANACIPR</v>
          </cell>
          <cell r="J227" t="str">
            <v/>
          </cell>
          <cell r="K227">
            <v>3825</v>
          </cell>
          <cell r="Q227" t="str">
            <v>I</v>
          </cell>
          <cell r="R227" t="str">
            <v>RAN</v>
          </cell>
          <cell r="S227" t="str">
            <v>RAN</v>
          </cell>
          <cell r="T227" t="str">
            <v>I</v>
          </cell>
          <cell r="U227" t="str">
            <v>RAN</v>
          </cell>
          <cell r="V227" t="str">
            <v>RAN</v>
          </cell>
          <cell r="W227" t="str">
            <v>I</v>
          </cell>
          <cell r="X227" t="str">
            <v>RAN</v>
          </cell>
          <cell r="Y227" t="str">
            <v>RAN</v>
          </cell>
          <cell r="Z227" t="str">
            <v/>
          </cell>
          <cell r="AA227" t="str">
            <v/>
          </cell>
          <cell r="AB227" t="str">
            <v/>
          </cell>
        </row>
        <row r="228">
          <cell r="A228">
            <v>215</v>
          </cell>
          <cell r="B228" t="str">
            <v>Dürnberger Patrick</v>
          </cell>
          <cell r="C228" t="str">
            <v>M</v>
          </cell>
          <cell r="D228">
            <v>34143</v>
          </cell>
          <cell r="E228">
            <v>41448</v>
          </cell>
          <cell r="F228">
            <v>20</v>
          </cell>
          <cell r="G228" t="str">
            <v>Braunau</v>
          </cell>
          <cell r="H228" t="str">
            <v xml:space="preserve">Österr   </v>
          </cell>
          <cell r="I228" t="str">
            <v>DÜRNBPATR</v>
          </cell>
          <cell r="J228" t="str">
            <v/>
          </cell>
          <cell r="K228">
            <v>4486</v>
          </cell>
          <cell r="Q228" t="str">
            <v>I</v>
          </cell>
          <cell r="R228" t="str">
            <v>RAN</v>
          </cell>
          <cell r="S228" t="str">
            <v>RAN</v>
          </cell>
          <cell r="T228" t="str">
            <v>I</v>
          </cell>
          <cell r="U228" t="str">
            <v>RAN</v>
          </cell>
          <cell r="V228" t="str">
            <v>RAN</v>
          </cell>
          <cell r="W228" t="str">
            <v>I</v>
          </cell>
          <cell r="X228" t="str">
            <v>RAN</v>
          </cell>
          <cell r="Y228" t="str">
            <v>RAN</v>
          </cell>
          <cell r="Z228" t="str">
            <v/>
          </cell>
          <cell r="AA228" t="str">
            <v/>
          </cell>
          <cell r="AB228" t="str">
            <v/>
          </cell>
        </row>
        <row r="229">
          <cell r="A229">
            <v>216</v>
          </cell>
          <cell r="B229" t="str">
            <v>Ecker Gottfried</v>
          </cell>
          <cell r="C229" t="str">
            <v>M</v>
          </cell>
          <cell r="D229">
            <v>23505</v>
          </cell>
          <cell r="E229">
            <v>41402</v>
          </cell>
          <cell r="F229">
            <v>49</v>
          </cell>
          <cell r="G229" t="str">
            <v>Braunau</v>
          </cell>
          <cell r="H229" t="str">
            <v>Österr</v>
          </cell>
          <cell r="I229" t="str">
            <v>ECKERGOTT</v>
          </cell>
          <cell r="J229" t="str">
            <v/>
          </cell>
          <cell r="K229">
            <v>3316</v>
          </cell>
          <cell r="Q229" t="str">
            <v>I</v>
          </cell>
          <cell r="R229" t="str">
            <v>RAN</v>
          </cell>
          <cell r="S229" t="str">
            <v>RAN</v>
          </cell>
          <cell r="T229" t="str">
            <v>I</v>
          </cell>
          <cell r="U229" t="str">
            <v>RAN</v>
          </cell>
          <cell r="V229" t="str">
            <v>RAN</v>
          </cell>
          <cell r="W229" t="str">
            <v>I</v>
          </cell>
          <cell r="X229" t="str">
            <v>RAN</v>
          </cell>
          <cell r="Y229" t="str">
            <v>RAN</v>
          </cell>
          <cell r="Z229" t="str">
            <v/>
          </cell>
          <cell r="AA229" t="str">
            <v/>
          </cell>
          <cell r="AB229" t="str">
            <v/>
          </cell>
        </row>
        <row r="230">
          <cell r="A230">
            <v>217</v>
          </cell>
          <cell r="B230" t="str">
            <v>Esterbauer Franz</v>
          </cell>
          <cell r="C230" t="str">
            <v>M</v>
          </cell>
          <cell r="D230">
            <v>14532</v>
          </cell>
          <cell r="E230">
            <v>41561</v>
          </cell>
          <cell r="F230">
            <v>74</v>
          </cell>
          <cell r="G230" t="str">
            <v>Brunn/Gries</v>
          </cell>
          <cell r="H230" t="str">
            <v>Österr</v>
          </cell>
          <cell r="I230" t="str">
            <v>ESTERFRAN</v>
          </cell>
          <cell r="J230" t="str">
            <v/>
          </cell>
          <cell r="K230">
            <v>1043</v>
          </cell>
          <cell r="Q230" t="str">
            <v>I</v>
          </cell>
          <cell r="R230" t="str">
            <v>RAN</v>
          </cell>
          <cell r="S230" t="str">
            <v>RAN</v>
          </cell>
          <cell r="T230" t="str">
            <v>I</v>
          </cell>
          <cell r="U230" t="str">
            <v>RAN</v>
          </cell>
          <cell r="V230" t="str">
            <v>RAN</v>
          </cell>
          <cell r="W230" t="str">
            <v>I</v>
          </cell>
          <cell r="X230" t="str">
            <v>RAN</v>
          </cell>
          <cell r="Y230" t="str">
            <v>RAN</v>
          </cell>
          <cell r="Z230" t="str">
            <v/>
          </cell>
          <cell r="AA230" t="str">
            <v/>
          </cell>
          <cell r="AB230" t="str">
            <v/>
          </cell>
        </row>
        <row r="231">
          <cell r="A231">
            <v>218</v>
          </cell>
          <cell r="B231" t="str">
            <v>Haberl Josef</v>
          </cell>
          <cell r="C231" t="str">
            <v>M</v>
          </cell>
          <cell r="D231">
            <v>20012</v>
          </cell>
          <cell r="E231">
            <v>41562</v>
          </cell>
          <cell r="F231">
            <v>59</v>
          </cell>
          <cell r="G231" t="str">
            <v>Lauterbah/Sbg</v>
          </cell>
          <cell r="H231" t="str">
            <v>Österr</v>
          </cell>
          <cell r="I231" t="str">
            <v>HABERJOSE</v>
          </cell>
          <cell r="J231" t="str">
            <v/>
          </cell>
          <cell r="K231">
            <v>1369</v>
          </cell>
          <cell r="Q231" t="str">
            <v>I</v>
          </cell>
          <cell r="R231" t="str">
            <v>RAN</v>
          </cell>
          <cell r="S231" t="str">
            <v>RAN</v>
          </cell>
          <cell r="T231" t="str">
            <v>I</v>
          </cell>
          <cell r="U231" t="str">
            <v>RAN</v>
          </cell>
          <cell r="V231" t="str">
            <v>RAN</v>
          </cell>
          <cell r="W231" t="str">
            <v>I</v>
          </cell>
          <cell r="X231" t="str">
            <v>RAN</v>
          </cell>
          <cell r="Y231" t="str">
            <v>RAN</v>
          </cell>
          <cell r="Z231" t="str">
            <v/>
          </cell>
          <cell r="AA231" t="str">
            <v/>
          </cell>
          <cell r="AB231" t="str">
            <v/>
          </cell>
        </row>
        <row r="232">
          <cell r="A232">
            <v>219</v>
          </cell>
          <cell r="B232" t="str">
            <v>Heidecker Daniel</v>
          </cell>
          <cell r="C232" t="str">
            <v>M</v>
          </cell>
          <cell r="D232">
            <v>33248</v>
          </cell>
          <cell r="E232">
            <v>41649</v>
          </cell>
          <cell r="F232">
            <v>23</v>
          </cell>
          <cell r="G232" t="str">
            <v>Braunau</v>
          </cell>
          <cell r="H232" t="str">
            <v xml:space="preserve">Österr   </v>
          </cell>
          <cell r="I232" t="str">
            <v>HEIDEDANI</v>
          </cell>
          <cell r="J232" t="str">
            <v/>
          </cell>
          <cell r="K232">
            <v>4360</v>
          </cell>
          <cell r="Q232" t="str">
            <v>I</v>
          </cell>
          <cell r="R232" t="str">
            <v>RAN</v>
          </cell>
          <cell r="S232" t="str">
            <v>RAN</v>
          </cell>
          <cell r="T232" t="str">
            <v/>
          </cell>
          <cell r="U232" t="str">
            <v/>
          </cell>
          <cell r="V232" t="str">
            <v/>
          </cell>
          <cell r="W232" t="str">
            <v/>
          </cell>
          <cell r="X232" t="str">
            <v/>
          </cell>
          <cell r="Y232" t="str">
            <v/>
          </cell>
          <cell r="Z232" t="str">
            <v/>
          </cell>
          <cell r="AA232" t="str">
            <v/>
          </cell>
          <cell r="AB232" t="str">
            <v/>
          </cell>
        </row>
        <row r="233">
          <cell r="A233">
            <v>220</v>
          </cell>
          <cell r="B233" t="str">
            <v>Heidecker Roland</v>
          </cell>
          <cell r="C233" t="str">
            <v>M</v>
          </cell>
          <cell r="D233">
            <v>28671</v>
          </cell>
          <cell r="E233">
            <v>41455</v>
          </cell>
          <cell r="F233">
            <v>35</v>
          </cell>
          <cell r="G233" t="str">
            <v>Braunau</v>
          </cell>
          <cell r="H233" t="str">
            <v>Österr</v>
          </cell>
          <cell r="I233" t="str">
            <v>HEIDEROLA</v>
          </cell>
          <cell r="J233" t="str">
            <v/>
          </cell>
          <cell r="K233">
            <v>3844</v>
          </cell>
          <cell r="Q233" t="str">
            <v>I</v>
          </cell>
          <cell r="R233" t="str">
            <v>RAN</v>
          </cell>
          <cell r="S233" t="str">
            <v>RAN</v>
          </cell>
          <cell r="T233" t="str">
            <v>I</v>
          </cell>
          <cell r="U233" t="str">
            <v>RAN</v>
          </cell>
          <cell r="V233" t="str">
            <v>RAN</v>
          </cell>
          <cell r="W233" t="str">
            <v>I</v>
          </cell>
          <cell r="X233" t="str">
            <v>RAN</v>
          </cell>
          <cell r="Y233" t="str">
            <v>RAN</v>
          </cell>
          <cell r="Z233" t="str">
            <v/>
          </cell>
          <cell r="AA233" t="str">
            <v/>
          </cell>
          <cell r="AB233" t="str">
            <v/>
          </cell>
        </row>
        <row r="234">
          <cell r="A234">
            <v>221</v>
          </cell>
          <cell r="B234" t="str">
            <v>Messner Manfred</v>
          </cell>
          <cell r="C234" t="str">
            <v>M</v>
          </cell>
          <cell r="D234">
            <v>22867</v>
          </cell>
          <cell r="E234">
            <v>41495</v>
          </cell>
          <cell r="F234">
            <v>51</v>
          </cell>
          <cell r="G234" t="str">
            <v>Ostermiething</v>
          </cell>
          <cell r="H234" t="str">
            <v>Österr</v>
          </cell>
          <cell r="I234" t="str">
            <v>MESSNMANF</v>
          </cell>
          <cell r="J234" t="str">
            <v/>
          </cell>
          <cell r="K234">
            <v>2567</v>
          </cell>
          <cell r="Q234" t="str">
            <v>I</v>
          </cell>
          <cell r="R234" t="str">
            <v>RAN</v>
          </cell>
          <cell r="S234" t="str">
            <v>RAN</v>
          </cell>
          <cell r="T234" t="str">
            <v>I</v>
          </cell>
          <cell r="U234" t="str">
            <v>RAN</v>
          </cell>
          <cell r="V234" t="str">
            <v>RAN</v>
          </cell>
          <cell r="W234" t="str">
            <v>I</v>
          </cell>
          <cell r="X234" t="str">
            <v>RAN</v>
          </cell>
          <cell r="Y234" t="str">
            <v>RAN</v>
          </cell>
          <cell r="Z234" t="str">
            <v/>
          </cell>
          <cell r="AA234" t="str">
            <v/>
          </cell>
          <cell r="AB234" t="str">
            <v/>
          </cell>
        </row>
        <row r="235">
          <cell r="A235">
            <v>222</v>
          </cell>
          <cell r="B235" t="str">
            <v>Pocza Vajk</v>
          </cell>
          <cell r="C235" t="str">
            <v>M</v>
          </cell>
          <cell r="D235">
            <v>31923</v>
          </cell>
          <cell r="E235">
            <v>41420</v>
          </cell>
          <cell r="F235">
            <v>26</v>
          </cell>
          <cell r="G235" t="str">
            <v>Tatabanya</v>
          </cell>
          <cell r="H235" t="str">
            <v>Ungarn</v>
          </cell>
          <cell r="I235" t="str">
            <v>POCZAVAJK</v>
          </cell>
          <cell r="J235" t="str">
            <v/>
          </cell>
          <cell r="K235">
            <v>4531</v>
          </cell>
          <cell r="Q235" t="str">
            <v>A/L</v>
          </cell>
          <cell r="R235" t="str">
            <v>RAN</v>
          </cell>
          <cell r="S235" t="str">
            <v>RAN</v>
          </cell>
          <cell r="T235" t="str">
            <v/>
          </cell>
          <cell r="U235" t="str">
            <v/>
          </cell>
          <cell r="V235" t="str">
            <v/>
          </cell>
          <cell r="W235" t="str">
            <v/>
          </cell>
          <cell r="X235" t="str">
            <v/>
          </cell>
          <cell r="Y235" t="str">
            <v/>
          </cell>
          <cell r="Z235" t="str">
            <v/>
          </cell>
          <cell r="AA235" t="str">
            <v/>
          </cell>
          <cell r="AB235" t="str">
            <v/>
          </cell>
        </row>
        <row r="236">
          <cell r="A236">
            <v>223</v>
          </cell>
          <cell r="B236" t="str">
            <v>Rehner Philipp</v>
          </cell>
          <cell r="C236" t="str">
            <v>M</v>
          </cell>
          <cell r="D236">
            <v>31125</v>
          </cell>
          <cell r="E236">
            <v>41352</v>
          </cell>
          <cell r="F236">
            <v>28</v>
          </cell>
          <cell r="G236" t="str">
            <v>Braunau</v>
          </cell>
          <cell r="H236" t="str">
            <v>Österr</v>
          </cell>
          <cell r="I236" t="str">
            <v>REHNEPHIL</v>
          </cell>
          <cell r="J236" t="str">
            <v/>
          </cell>
          <cell r="K236">
            <v>4187</v>
          </cell>
          <cell r="Q236" t="str">
            <v>I</v>
          </cell>
          <cell r="R236" t="str">
            <v>RAN</v>
          </cell>
          <cell r="S236" t="str">
            <v>RAN</v>
          </cell>
          <cell r="T236" t="str">
            <v>I</v>
          </cell>
          <cell r="U236" t="str">
            <v>RAN</v>
          </cell>
          <cell r="V236" t="str">
            <v>RAN</v>
          </cell>
          <cell r="W236" t="str">
            <v/>
          </cell>
          <cell r="X236" t="str">
            <v/>
          </cell>
          <cell r="Y236" t="str">
            <v/>
          </cell>
          <cell r="Z236" t="str">
            <v/>
          </cell>
          <cell r="AA236" t="str">
            <v/>
          </cell>
          <cell r="AB236" t="str">
            <v/>
          </cell>
        </row>
        <row r="237">
          <cell r="A237">
            <v>224</v>
          </cell>
          <cell r="B237" t="str">
            <v>Reinthaler Christoph</v>
          </cell>
          <cell r="C237" t="str">
            <v>M</v>
          </cell>
          <cell r="D237">
            <v>34133</v>
          </cell>
          <cell r="E237">
            <v>41438</v>
          </cell>
          <cell r="F237">
            <v>20</v>
          </cell>
          <cell r="G237" t="str">
            <v>Braunau</v>
          </cell>
          <cell r="H237" t="str">
            <v xml:space="preserve">Österr   </v>
          </cell>
          <cell r="I237" t="str">
            <v>REINTCHRI</v>
          </cell>
          <cell r="J237" t="str">
            <v/>
          </cell>
          <cell r="K237">
            <v>4487</v>
          </cell>
          <cell r="Q237" t="str">
            <v>I</v>
          </cell>
          <cell r="R237" t="str">
            <v>RAN</v>
          </cell>
          <cell r="S237" t="str">
            <v>RAN</v>
          </cell>
          <cell r="T237" t="str">
            <v>I</v>
          </cell>
          <cell r="U237" t="str">
            <v>RAN</v>
          </cell>
          <cell r="V237" t="str">
            <v>RAN</v>
          </cell>
          <cell r="W237" t="str">
            <v>I</v>
          </cell>
          <cell r="X237" t="str">
            <v>RAN</v>
          </cell>
          <cell r="Y237" t="str">
            <v>RAN</v>
          </cell>
          <cell r="Z237" t="str">
            <v/>
          </cell>
          <cell r="AA237" t="str">
            <v/>
          </cell>
          <cell r="AB237" t="str">
            <v/>
          </cell>
        </row>
        <row r="238">
          <cell r="A238">
            <v>225</v>
          </cell>
          <cell r="B238" t="str">
            <v>Reisecker Florian</v>
          </cell>
          <cell r="C238" t="str">
            <v>M</v>
          </cell>
          <cell r="D238">
            <v>34019</v>
          </cell>
          <cell r="E238">
            <v>41689</v>
          </cell>
          <cell r="F238">
            <v>21</v>
          </cell>
          <cell r="G238" t="str">
            <v>Braunau</v>
          </cell>
          <cell r="H238" t="str">
            <v xml:space="preserve">Österr   </v>
          </cell>
          <cell r="I238" t="str">
            <v>REISEFLOR</v>
          </cell>
          <cell r="J238" t="str">
            <v/>
          </cell>
          <cell r="K238">
            <v>4488</v>
          </cell>
          <cell r="Q238" t="str">
            <v>I</v>
          </cell>
          <cell r="R238" t="str">
            <v>RAN</v>
          </cell>
          <cell r="S238" t="str">
            <v>RAN</v>
          </cell>
          <cell r="T238" t="str">
            <v>I</v>
          </cell>
          <cell r="U238" t="str">
            <v>RAN</v>
          </cell>
          <cell r="V238" t="str">
            <v>RAN</v>
          </cell>
          <cell r="W238" t="str">
            <v>I</v>
          </cell>
          <cell r="X238" t="str">
            <v>RAN</v>
          </cell>
          <cell r="Y238" t="str">
            <v>RAN</v>
          </cell>
          <cell r="Z238" t="str">
            <v/>
          </cell>
          <cell r="AA238" t="str">
            <v/>
          </cell>
          <cell r="AB238" t="str">
            <v/>
          </cell>
        </row>
        <row r="239">
          <cell r="A239">
            <v>226</v>
          </cell>
          <cell r="B239" t="str">
            <v>Sauerlachner Thomas</v>
          </cell>
          <cell r="C239" t="str">
            <v>M</v>
          </cell>
          <cell r="D239">
            <v>33255</v>
          </cell>
          <cell r="E239">
            <v>41656</v>
          </cell>
          <cell r="F239">
            <v>23</v>
          </cell>
          <cell r="G239" t="str">
            <v>Braunau</v>
          </cell>
          <cell r="H239" t="str">
            <v xml:space="preserve">Österr   </v>
          </cell>
          <cell r="I239" t="str">
            <v>SAUERTHOM</v>
          </cell>
          <cell r="J239" t="str">
            <v/>
          </cell>
          <cell r="K239">
            <v>4359</v>
          </cell>
          <cell r="Q239" t="str">
            <v>I</v>
          </cell>
          <cell r="R239" t="str">
            <v>RAN</v>
          </cell>
          <cell r="S239" t="str">
            <v>RAN</v>
          </cell>
          <cell r="T239" t="str">
            <v>I</v>
          </cell>
          <cell r="U239" t="str">
            <v>RAN</v>
          </cell>
          <cell r="V239" t="str">
            <v>RAN</v>
          </cell>
          <cell r="W239" t="str">
            <v>I</v>
          </cell>
          <cell r="X239" t="str">
            <v>RAN</v>
          </cell>
          <cell r="Y239" t="str">
            <v>RAN</v>
          </cell>
          <cell r="Z239" t="str">
            <v/>
          </cell>
          <cell r="AA239" t="str">
            <v/>
          </cell>
          <cell r="AB239" t="str">
            <v/>
          </cell>
        </row>
        <row r="240">
          <cell r="A240">
            <v>227</v>
          </cell>
          <cell r="B240" t="str">
            <v>Seidl Gerhard</v>
          </cell>
          <cell r="C240" t="str">
            <v>M</v>
          </cell>
          <cell r="D240">
            <v>27226</v>
          </cell>
          <cell r="E240">
            <v>41471</v>
          </cell>
          <cell r="F240">
            <v>39</v>
          </cell>
          <cell r="G240" t="str">
            <v>Vöcklabruck</v>
          </cell>
          <cell r="H240" t="str">
            <v>Österr</v>
          </cell>
          <cell r="I240" t="str">
            <v>SEIDLGERH</v>
          </cell>
          <cell r="J240" t="str">
            <v/>
          </cell>
          <cell r="K240">
            <v>3417</v>
          </cell>
          <cell r="Q240" t="str">
            <v>I</v>
          </cell>
          <cell r="R240" t="str">
            <v>RAN</v>
          </cell>
          <cell r="S240" t="str">
            <v>RAN</v>
          </cell>
          <cell r="T240" t="str">
            <v>I</v>
          </cell>
          <cell r="U240" t="str">
            <v>RAN</v>
          </cell>
          <cell r="V240" t="str">
            <v>RAN</v>
          </cell>
          <cell r="W240" t="str">
            <v/>
          </cell>
          <cell r="X240" t="str">
            <v/>
          </cell>
          <cell r="Y240" t="str">
            <v/>
          </cell>
          <cell r="Z240" t="str">
            <v/>
          </cell>
          <cell r="AA240" t="str">
            <v/>
          </cell>
          <cell r="AB240" t="str">
            <v/>
          </cell>
        </row>
        <row r="241">
          <cell r="A241">
            <v>228</v>
          </cell>
          <cell r="B241" t="str">
            <v>Baminger Jürgen</v>
          </cell>
          <cell r="C241" t="str">
            <v>M</v>
          </cell>
          <cell r="D241">
            <v>34748</v>
          </cell>
          <cell r="E241">
            <v>41688</v>
          </cell>
          <cell r="F241">
            <v>19</v>
          </cell>
          <cell r="G241" t="str">
            <v>Linz</v>
          </cell>
          <cell r="H241" t="str">
            <v>Österr</v>
          </cell>
          <cell r="I241" t="str">
            <v>BAMINJÜRG</v>
          </cell>
          <cell r="J241" t="str">
            <v/>
          </cell>
          <cell r="K241">
            <v>4577</v>
          </cell>
          <cell r="Q241" t="str">
            <v>I</v>
          </cell>
          <cell r="R241" t="str">
            <v>VÖE</v>
          </cell>
          <cell r="S241" t="str">
            <v>VÖE</v>
          </cell>
          <cell r="T241" t="str">
            <v>I</v>
          </cell>
          <cell r="U241" t="str">
            <v>VÖE</v>
          </cell>
          <cell r="V241" t="str">
            <v>VÖE</v>
          </cell>
          <cell r="W241" t="str">
            <v>I</v>
          </cell>
          <cell r="X241" t="str">
            <v>VÖE</v>
          </cell>
          <cell r="Y241" t="str">
            <v>VÖE</v>
          </cell>
          <cell r="Z241" t="str">
            <v>I</v>
          </cell>
          <cell r="AA241" t="str">
            <v>VÖE</v>
          </cell>
          <cell r="AB241" t="str">
            <v>VÖE</v>
          </cell>
        </row>
        <row r="242">
          <cell r="A242">
            <v>229</v>
          </cell>
          <cell r="B242" t="str">
            <v>Brandl Christian Ing.</v>
          </cell>
          <cell r="C242" t="str">
            <v>M</v>
          </cell>
          <cell r="D242">
            <v>21896</v>
          </cell>
          <cell r="E242">
            <v>41620</v>
          </cell>
          <cell r="F242">
            <v>54</v>
          </cell>
          <cell r="G242" t="str">
            <v>Linz</v>
          </cell>
          <cell r="H242" t="str">
            <v>Österr</v>
          </cell>
          <cell r="I242" t="str">
            <v>BRANDCHRI</v>
          </cell>
          <cell r="J242" t="str">
            <v/>
          </cell>
          <cell r="K242">
            <v>4030</v>
          </cell>
          <cell r="Q242" t="str">
            <v>I</v>
          </cell>
          <cell r="R242" t="str">
            <v>VÖE</v>
          </cell>
          <cell r="S242" t="str">
            <v>VÖE</v>
          </cell>
          <cell r="T242" t="str">
            <v>I</v>
          </cell>
          <cell r="U242" t="str">
            <v>VÖE</v>
          </cell>
          <cell r="V242" t="str">
            <v>VÖE</v>
          </cell>
          <cell r="W242" t="str">
            <v>I</v>
          </cell>
          <cell r="X242" t="str">
            <v>VÖE</v>
          </cell>
          <cell r="Y242" t="str">
            <v/>
          </cell>
          <cell r="Z242" t="str">
            <v/>
          </cell>
          <cell r="AA242" t="str">
            <v/>
          </cell>
          <cell r="AB242" t="str">
            <v/>
          </cell>
        </row>
        <row r="243">
          <cell r="A243">
            <v>230</v>
          </cell>
          <cell r="B243" t="str">
            <v>Hofwimmer Klaus, Dipl.Ing.</v>
          </cell>
          <cell r="C243" t="str">
            <v>M</v>
          </cell>
          <cell r="D243">
            <v>25815</v>
          </cell>
          <cell r="E243">
            <v>41521</v>
          </cell>
          <cell r="F243">
            <v>43</v>
          </cell>
          <cell r="G243" t="str">
            <v>Wels</v>
          </cell>
          <cell r="H243" t="str">
            <v>Österr</v>
          </cell>
          <cell r="I243" t="str">
            <v>HOFWIKLAU</v>
          </cell>
          <cell r="J243" t="str">
            <v/>
          </cell>
          <cell r="K243">
            <v>2875</v>
          </cell>
          <cell r="Q243" t="str">
            <v>I</v>
          </cell>
          <cell r="R243" t="str">
            <v>VÖE</v>
          </cell>
          <cell r="S243" t="str">
            <v>VÖE</v>
          </cell>
          <cell r="T243" t="str">
            <v>I</v>
          </cell>
          <cell r="U243" t="str">
            <v>VÖE</v>
          </cell>
          <cell r="V243" t="str">
            <v>VÖE</v>
          </cell>
          <cell r="W243" t="str">
            <v/>
          </cell>
          <cell r="X243" t="str">
            <v/>
          </cell>
          <cell r="Y243" t="str">
            <v/>
          </cell>
          <cell r="Z243" t="str">
            <v/>
          </cell>
          <cell r="AA243" t="str">
            <v/>
          </cell>
          <cell r="AB243" t="str">
            <v/>
          </cell>
        </row>
        <row r="244">
          <cell r="A244">
            <v>231</v>
          </cell>
          <cell r="B244" t="str">
            <v>Kiss Attila</v>
          </cell>
          <cell r="C244" t="str">
            <v>M</v>
          </cell>
          <cell r="D244">
            <v>30958</v>
          </cell>
          <cell r="E244">
            <v>41550</v>
          </cell>
          <cell r="F244">
            <v>29</v>
          </cell>
          <cell r="G244" t="str">
            <v>Miskolc</v>
          </cell>
          <cell r="H244" t="str">
            <v>Ungarn</v>
          </cell>
          <cell r="I244" t="str">
            <v>KISSATTI</v>
          </cell>
          <cell r="J244" t="str">
            <v/>
          </cell>
          <cell r="K244">
            <v>4564</v>
          </cell>
          <cell r="Q244" t="str">
            <v>A/L</v>
          </cell>
          <cell r="R244" t="str">
            <v>VÖE</v>
          </cell>
          <cell r="S244" t="str">
            <v>VÖE</v>
          </cell>
          <cell r="T244" t="str">
            <v/>
          </cell>
          <cell r="U244" t="str">
            <v/>
          </cell>
          <cell r="V244" t="str">
            <v/>
          </cell>
          <cell r="W244" t="str">
            <v/>
          </cell>
          <cell r="X244" t="str">
            <v/>
          </cell>
          <cell r="Y244" t="str">
            <v/>
          </cell>
          <cell r="Z244" t="str">
            <v/>
          </cell>
          <cell r="AA244" t="str">
            <v/>
          </cell>
          <cell r="AB244" t="str">
            <v/>
          </cell>
        </row>
        <row r="245">
          <cell r="A245">
            <v>232</v>
          </cell>
          <cell r="B245" t="str">
            <v>Klebl Josef</v>
          </cell>
          <cell r="C245" t="str">
            <v>M</v>
          </cell>
          <cell r="D245">
            <v>14288</v>
          </cell>
          <cell r="E245">
            <v>41682</v>
          </cell>
          <cell r="F245">
            <v>75</v>
          </cell>
          <cell r="G245" t="str">
            <v>Linz</v>
          </cell>
          <cell r="H245" t="str">
            <v>Österr</v>
          </cell>
          <cell r="I245" t="str">
            <v>KLEBLJOSE</v>
          </cell>
          <cell r="J245" t="str">
            <v/>
          </cell>
          <cell r="K245">
            <v>772</v>
          </cell>
          <cell r="Q245" t="str">
            <v>I</v>
          </cell>
          <cell r="R245" t="str">
            <v>VÖE</v>
          </cell>
          <cell r="S245" t="str">
            <v>VÖE</v>
          </cell>
          <cell r="T245" t="str">
            <v>I</v>
          </cell>
          <cell r="U245" t="str">
            <v>VÖE</v>
          </cell>
          <cell r="V245" t="str">
            <v>VÖE</v>
          </cell>
          <cell r="W245" t="str">
            <v>I</v>
          </cell>
          <cell r="X245" t="str">
            <v>VÖE</v>
          </cell>
          <cell r="Y245" t="str">
            <v>VÖE</v>
          </cell>
          <cell r="Z245" t="str">
            <v>I</v>
          </cell>
          <cell r="AA245" t="str">
            <v>VÖE</v>
          </cell>
          <cell r="AB245" t="str">
            <v>VÖE</v>
          </cell>
        </row>
        <row r="246">
          <cell r="A246">
            <v>233</v>
          </cell>
          <cell r="B246" t="str">
            <v>Klebl Siegfried</v>
          </cell>
          <cell r="C246" t="str">
            <v>M</v>
          </cell>
          <cell r="D246">
            <v>24169</v>
          </cell>
          <cell r="E246">
            <v>41336</v>
          </cell>
          <cell r="F246">
            <v>47</v>
          </cell>
          <cell r="G246" t="str">
            <v>Linz</v>
          </cell>
          <cell r="H246" t="str">
            <v>Österr</v>
          </cell>
          <cell r="I246" t="str">
            <v>KLEBLSIEG</v>
          </cell>
          <cell r="J246" t="str">
            <v/>
          </cell>
          <cell r="K246">
            <v>2406</v>
          </cell>
          <cell r="Q246" t="str">
            <v>I</v>
          </cell>
          <cell r="R246" t="str">
            <v>VÖE</v>
          </cell>
          <cell r="S246" t="str">
            <v>BUK</v>
          </cell>
          <cell r="T246" t="str">
            <v/>
          </cell>
          <cell r="U246" t="str">
            <v/>
          </cell>
          <cell r="V246" t="str">
            <v/>
          </cell>
          <cell r="W246" t="str">
            <v/>
          </cell>
          <cell r="X246" t="str">
            <v/>
          </cell>
          <cell r="Y246" t="str">
            <v/>
          </cell>
          <cell r="Z246" t="str">
            <v/>
          </cell>
          <cell r="AA246" t="str">
            <v/>
          </cell>
          <cell r="AB246" t="str">
            <v/>
          </cell>
        </row>
        <row r="247">
          <cell r="A247">
            <v>234</v>
          </cell>
          <cell r="B247" t="str">
            <v>Krejci Heinz</v>
          </cell>
          <cell r="C247" t="str">
            <v>M</v>
          </cell>
          <cell r="D247">
            <v>21267</v>
          </cell>
          <cell r="E247">
            <v>41356</v>
          </cell>
          <cell r="F247">
            <v>55</v>
          </cell>
          <cell r="G247" t="str">
            <v>Linz</v>
          </cell>
          <cell r="H247" t="str">
            <v>Österr</v>
          </cell>
          <cell r="I247" t="str">
            <v>KREJCHEIN</v>
          </cell>
          <cell r="J247" t="str">
            <v/>
          </cell>
          <cell r="K247">
            <v>977</v>
          </cell>
          <cell r="Q247" t="str">
            <v>I</v>
          </cell>
          <cell r="R247" t="str">
            <v>VÖE</v>
          </cell>
          <cell r="S247" t="str">
            <v>VÖE</v>
          </cell>
          <cell r="T247" t="str">
            <v>I</v>
          </cell>
          <cell r="U247" t="str">
            <v>VÖE</v>
          </cell>
          <cell r="V247" t="str">
            <v>VÖE</v>
          </cell>
          <cell r="W247" t="str">
            <v>I</v>
          </cell>
          <cell r="X247" t="str">
            <v>VÖE</v>
          </cell>
          <cell r="Y247" t="str">
            <v>VÖE</v>
          </cell>
          <cell r="Z247" t="str">
            <v/>
          </cell>
          <cell r="AA247" t="str">
            <v/>
          </cell>
          <cell r="AB247" t="str">
            <v/>
          </cell>
        </row>
        <row r="248">
          <cell r="A248">
            <v>235</v>
          </cell>
          <cell r="B248" t="str">
            <v>Langweil Arpad</v>
          </cell>
          <cell r="C248" t="str">
            <v>M</v>
          </cell>
          <cell r="D248">
            <v>23472</v>
          </cell>
          <cell r="E248">
            <v>41369</v>
          </cell>
          <cell r="F248">
            <v>49</v>
          </cell>
          <cell r="G248" t="str">
            <v>Linz</v>
          </cell>
          <cell r="H248" t="str">
            <v>Österr</v>
          </cell>
          <cell r="I248" t="str">
            <v>LANGWARPA</v>
          </cell>
          <cell r="J248" t="str">
            <v/>
          </cell>
          <cell r="K248">
            <v>4032</v>
          </cell>
          <cell r="Q248" t="str">
            <v>I</v>
          </cell>
          <cell r="R248" t="str">
            <v>VÖE</v>
          </cell>
          <cell r="S248" t="str">
            <v>VÖE</v>
          </cell>
          <cell r="T248" t="str">
            <v>I</v>
          </cell>
          <cell r="U248" t="str">
            <v>VÖE</v>
          </cell>
          <cell r="V248" t="str">
            <v>VÖE</v>
          </cell>
          <cell r="W248" t="str">
            <v>I</v>
          </cell>
          <cell r="X248" t="str">
            <v>VÖE</v>
          </cell>
          <cell r="Y248" t="str">
            <v>VÖE</v>
          </cell>
          <cell r="Z248" t="str">
            <v>I</v>
          </cell>
          <cell r="AA248" t="str">
            <v>VÖE</v>
          </cell>
          <cell r="AB248" t="str">
            <v>VÖE</v>
          </cell>
        </row>
        <row r="249">
          <cell r="A249">
            <v>236</v>
          </cell>
          <cell r="B249" t="str">
            <v>Limberger Herwig, Ing.</v>
          </cell>
          <cell r="C249" t="str">
            <v>M</v>
          </cell>
          <cell r="D249">
            <v>25384</v>
          </cell>
          <cell r="E249">
            <v>41455</v>
          </cell>
          <cell r="F249">
            <v>44</v>
          </cell>
          <cell r="G249" t="str">
            <v>Linz</v>
          </cell>
          <cell r="H249" t="str">
            <v>Österr</v>
          </cell>
          <cell r="I249" t="str">
            <v>LIMBEHERW</v>
          </cell>
          <cell r="J249" t="str">
            <v/>
          </cell>
          <cell r="K249">
            <v>4031</v>
          </cell>
          <cell r="Q249" t="str">
            <v>I</v>
          </cell>
          <cell r="R249" t="str">
            <v>VÖE</v>
          </cell>
          <cell r="S249" t="str">
            <v>VÖE</v>
          </cell>
          <cell r="T249" t="str">
            <v>I</v>
          </cell>
          <cell r="U249" t="str">
            <v>VÖE</v>
          </cell>
          <cell r="V249" t="str">
            <v>VÖE</v>
          </cell>
          <cell r="W249" t="str">
            <v>I</v>
          </cell>
          <cell r="X249" t="str">
            <v>VÖE</v>
          </cell>
          <cell r="Y249" t="str">
            <v>VÖE</v>
          </cell>
          <cell r="Z249" t="str">
            <v>I</v>
          </cell>
          <cell r="AA249" t="str">
            <v>VÖE</v>
          </cell>
          <cell r="AB249" t="str">
            <v>VÖE</v>
          </cell>
        </row>
        <row r="250">
          <cell r="A250">
            <v>237</v>
          </cell>
          <cell r="B250" t="str">
            <v>Manninger Patrick</v>
          </cell>
          <cell r="C250" t="str">
            <v>M</v>
          </cell>
          <cell r="D250">
            <v>32705</v>
          </cell>
          <cell r="E250">
            <v>41471</v>
          </cell>
          <cell r="F250">
            <v>24</v>
          </cell>
          <cell r="G250" t="str">
            <v>Wien</v>
          </cell>
          <cell r="H250" t="str">
            <v>Österr</v>
          </cell>
          <cell r="I250" t="str">
            <v>MANNIPATR</v>
          </cell>
          <cell r="J250" t="str">
            <v/>
          </cell>
          <cell r="K250">
            <v>4342</v>
          </cell>
          <cell r="Q250" t="str">
            <v>I</v>
          </cell>
          <cell r="R250" t="str">
            <v>VÖE</v>
          </cell>
          <cell r="S250" t="str">
            <v>VÖE</v>
          </cell>
          <cell r="T250" t="str">
            <v>I</v>
          </cell>
          <cell r="U250" t="str">
            <v>VÖD</v>
          </cell>
          <cell r="V250" t="str">
            <v>VÖD</v>
          </cell>
          <cell r="W250" t="str">
            <v>I</v>
          </cell>
          <cell r="X250" t="str">
            <v>VÖD</v>
          </cell>
          <cell r="Y250" t="str">
            <v>VÖD</v>
          </cell>
          <cell r="Z250" t="str">
            <v>I</v>
          </cell>
          <cell r="AA250" t="str">
            <v>VÖD</v>
          </cell>
          <cell r="AB250" t="str">
            <v>VÖD</v>
          </cell>
        </row>
        <row r="251">
          <cell r="A251">
            <v>238</v>
          </cell>
          <cell r="B251" t="str">
            <v>Michalicka Erik</v>
          </cell>
          <cell r="C251" t="str">
            <v>M</v>
          </cell>
          <cell r="D251">
            <v>35078</v>
          </cell>
          <cell r="E251">
            <v>41653</v>
          </cell>
          <cell r="F251">
            <v>18</v>
          </cell>
          <cell r="H251" t="str">
            <v>Österr</v>
          </cell>
          <cell r="I251" t="str">
            <v>MICHAERIK</v>
          </cell>
          <cell r="J251" t="str">
            <v/>
          </cell>
          <cell r="K251" t="str">
            <v>Neu</v>
          </cell>
          <cell r="Q251" t="str">
            <v>I</v>
          </cell>
          <cell r="R251" t="str">
            <v>VÖE</v>
          </cell>
          <cell r="S251" t="str">
            <v>VÖE</v>
          </cell>
          <cell r="T251" t="str">
            <v/>
          </cell>
          <cell r="U251" t="str">
            <v/>
          </cell>
          <cell r="V251" t="str">
            <v/>
          </cell>
          <cell r="W251" t="str">
            <v/>
          </cell>
          <cell r="X251" t="str">
            <v/>
          </cell>
          <cell r="Y251" t="str">
            <v/>
          </cell>
          <cell r="Z251" t="str">
            <v/>
          </cell>
          <cell r="AA251" t="str">
            <v/>
          </cell>
          <cell r="AB251" t="str">
            <v/>
          </cell>
        </row>
        <row r="252">
          <cell r="A252">
            <v>239</v>
          </cell>
          <cell r="B252" t="str">
            <v>Mickel Manuel</v>
          </cell>
          <cell r="C252" t="str">
            <v>M</v>
          </cell>
          <cell r="D252">
            <v>33215</v>
          </cell>
          <cell r="E252">
            <v>41616</v>
          </cell>
          <cell r="F252">
            <v>23</v>
          </cell>
          <cell r="G252" t="str">
            <v>Linz</v>
          </cell>
          <cell r="H252" t="str">
            <v xml:space="preserve">Österr   </v>
          </cell>
          <cell r="I252" t="str">
            <v>MICKEMANU</v>
          </cell>
          <cell r="J252" t="str">
            <v/>
          </cell>
          <cell r="K252">
            <v>4318</v>
          </cell>
          <cell r="Q252" t="str">
            <v>I</v>
          </cell>
          <cell r="R252" t="str">
            <v>VÖE</v>
          </cell>
          <cell r="S252" t="str">
            <v>VÖE</v>
          </cell>
          <cell r="T252" t="str">
            <v>I</v>
          </cell>
          <cell r="U252" t="str">
            <v>VÖE</v>
          </cell>
          <cell r="V252" t="str">
            <v>VÖE</v>
          </cell>
          <cell r="W252" t="str">
            <v>I</v>
          </cell>
          <cell r="X252" t="str">
            <v>VÖE</v>
          </cell>
          <cell r="Y252" t="str">
            <v>VÖE</v>
          </cell>
          <cell r="Z252" t="str">
            <v>I</v>
          </cell>
          <cell r="AA252" t="str">
            <v>VÖE</v>
          </cell>
          <cell r="AB252" t="str">
            <v>VÖE</v>
          </cell>
        </row>
        <row r="253">
          <cell r="A253">
            <v>240</v>
          </cell>
          <cell r="B253" t="str">
            <v>Modrey Manfred</v>
          </cell>
          <cell r="C253" t="str">
            <v>M</v>
          </cell>
          <cell r="D253">
            <v>21096</v>
          </cell>
          <cell r="E253">
            <v>41550</v>
          </cell>
          <cell r="F253">
            <v>56</v>
          </cell>
          <cell r="G253" t="str">
            <v>Linz</v>
          </cell>
          <cell r="H253" t="str">
            <v>Österr</v>
          </cell>
          <cell r="I253" t="str">
            <v>MODREMANF</v>
          </cell>
          <cell r="J253" t="str">
            <v/>
          </cell>
          <cell r="K253">
            <v>779</v>
          </cell>
          <cell r="Q253" t="str">
            <v>I</v>
          </cell>
          <cell r="R253" t="str">
            <v>VÖE</v>
          </cell>
          <cell r="S253" t="str">
            <v>VÖE</v>
          </cell>
          <cell r="T253" t="str">
            <v>I</v>
          </cell>
          <cell r="U253" t="str">
            <v>VÖE</v>
          </cell>
          <cell r="V253" t="str">
            <v>VÖE</v>
          </cell>
          <cell r="W253" t="str">
            <v>I</v>
          </cell>
          <cell r="X253" t="str">
            <v>VÖE</v>
          </cell>
          <cell r="Y253" t="str">
            <v>VÖE</v>
          </cell>
          <cell r="Z253" t="str">
            <v>I</v>
          </cell>
          <cell r="AA253" t="str">
            <v>VÖE</v>
          </cell>
          <cell r="AB253" t="str">
            <v>VÖE</v>
          </cell>
        </row>
        <row r="254">
          <cell r="A254">
            <v>241</v>
          </cell>
          <cell r="B254" t="str">
            <v>Modrey Manuel</v>
          </cell>
          <cell r="C254" t="str">
            <v>M</v>
          </cell>
          <cell r="D254">
            <v>30100</v>
          </cell>
          <cell r="E254">
            <v>41423</v>
          </cell>
          <cell r="F254">
            <v>31</v>
          </cell>
          <cell r="G254" t="str">
            <v>Linz</v>
          </cell>
          <cell r="H254" t="str">
            <v>Österr</v>
          </cell>
          <cell r="I254" t="str">
            <v>MODREMANU</v>
          </cell>
          <cell r="J254" t="str">
            <v/>
          </cell>
          <cell r="K254">
            <v>3984</v>
          </cell>
          <cell r="Q254" t="str">
            <v>I</v>
          </cell>
          <cell r="R254" t="str">
            <v>VÖE</v>
          </cell>
          <cell r="S254" t="str">
            <v>VÖE</v>
          </cell>
          <cell r="T254" t="str">
            <v>I</v>
          </cell>
          <cell r="U254" t="str">
            <v>VÖE</v>
          </cell>
          <cell r="V254" t="str">
            <v>VÖE</v>
          </cell>
          <cell r="W254" t="str">
            <v>I</v>
          </cell>
          <cell r="X254" t="str">
            <v>RAN</v>
          </cell>
          <cell r="Y254" t="str">
            <v>RAN</v>
          </cell>
          <cell r="Z254" t="str">
            <v>I</v>
          </cell>
          <cell r="AA254" t="str">
            <v>VÖE</v>
          </cell>
          <cell r="AB254" t="str">
            <v>VÖE</v>
          </cell>
        </row>
        <row r="255">
          <cell r="A255">
            <v>242</v>
          </cell>
          <cell r="B255" t="str">
            <v>Nowak Anita</v>
          </cell>
          <cell r="C255" t="str">
            <v>W</v>
          </cell>
          <cell r="D255">
            <v>30113</v>
          </cell>
          <cell r="E255">
            <v>41436</v>
          </cell>
          <cell r="F255">
            <v>31</v>
          </cell>
          <cell r="G255" t="str">
            <v>Linz</v>
          </cell>
          <cell r="H255" t="str">
            <v>Österr</v>
          </cell>
          <cell r="I255" t="str">
            <v>NOWAKANIT</v>
          </cell>
          <cell r="J255" t="str">
            <v/>
          </cell>
          <cell r="K255">
            <v>3983</v>
          </cell>
          <cell r="Q255" t="str">
            <v>I</v>
          </cell>
          <cell r="R255" t="str">
            <v>VÖE</v>
          </cell>
          <cell r="S255" t="str">
            <v>VÖE</v>
          </cell>
          <cell r="T255" t="str">
            <v>I</v>
          </cell>
          <cell r="U255" t="str">
            <v>VÖE</v>
          </cell>
          <cell r="V255" t="str">
            <v/>
          </cell>
          <cell r="W255" t="str">
            <v>I</v>
          </cell>
          <cell r="X255" t="str">
            <v>VÖE</v>
          </cell>
          <cell r="Y255" t="str">
            <v/>
          </cell>
          <cell r="Z255" t="str">
            <v>I</v>
          </cell>
          <cell r="AA255" t="str">
            <v>VÖE</v>
          </cell>
          <cell r="AB255" t="str">
            <v>VÖE</v>
          </cell>
        </row>
        <row r="256">
          <cell r="A256">
            <v>243</v>
          </cell>
          <cell r="B256" t="str">
            <v>Peitl Manuel</v>
          </cell>
          <cell r="C256" t="str">
            <v>M</v>
          </cell>
          <cell r="D256">
            <v>33571</v>
          </cell>
          <cell r="E256">
            <v>41607</v>
          </cell>
          <cell r="F256">
            <v>22</v>
          </cell>
          <cell r="G256" t="str">
            <v>Linz</v>
          </cell>
          <cell r="H256" t="str">
            <v>Österr</v>
          </cell>
          <cell r="I256" t="str">
            <v>PEITLMANU</v>
          </cell>
          <cell r="J256" t="str">
            <v/>
          </cell>
          <cell r="K256">
            <v>4435</v>
          </cell>
          <cell r="Q256" t="str">
            <v>I</v>
          </cell>
          <cell r="R256" t="str">
            <v>VÖE</v>
          </cell>
          <cell r="S256" t="str">
            <v>VÖE</v>
          </cell>
          <cell r="T256" t="str">
            <v>I</v>
          </cell>
          <cell r="U256" t="str">
            <v>VÖE</v>
          </cell>
          <cell r="V256" t="str">
            <v>VÖE</v>
          </cell>
          <cell r="W256" t="str">
            <v>I</v>
          </cell>
          <cell r="X256" t="str">
            <v>VÖE</v>
          </cell>
          <cell r="Y256" t="str">
            <v>VÖE</v>
          </cell>
          <cell r="Z256" t="str">
            <v>I</v>
          </cell>
          <cell r="AA256" t="str">
            <v>VÖE</v>
          </cell>
          <cell r="AB256" t="str">
            <v>VÖE</v>
          </cell>
        </row>
        <row r="257">
          <cell r="A257">
            <v>244</v>
          </cell>
          <cell r="B257" t="str">
            <v>Pfaffenberger Martin</v>
          </cell>
          <cell r="C257" t="str">
            <v>M</v>
          </cell>
          <cell r="D257">
            <v>27102</v>
          </cell>
          <cell r="E257">
            <v>41347</v>
          </cell>
          <cell r="F257">
            <v>39</v>
          </cell>
          <cell r="G257" t="str">
            <v>Wels</v>
          </cell>
          <cell r="H257" t="str">
            <v>Österr</v>
          </cell>
          <cell r="I257" t="str">
            <v>PFAFFMART</v>
          </cell>
          <cell r="J257" t="str">
            <v/>
          </cell>
          <cell r="K257">
            <v>3244</v>
          </cell>
          <cell r="Q257" t="str">
            <v>I</v>
          </cell>
          <cell r="R257" t="str">
            <v>VÖE</v>
          </cell>
          <cell r="S257" t="str">
            <v>VÖE</v>
          </cell>
          <cell r="T257" t="str">
            <v>I</v>
          </cell>
          <cell r="U257" t="str">
            <v>VÖE</v>
          </cell>
          <cell r="V257" t="str">
            <v>VÖE</v>
          </cell>
          <cell r="W257" t="str">
            <v>I</v>
          </cell>
          <cell r="X257" t="str">
            <v>VÖE</v>
          </cell>
          <cell r="Y257" t="str">
            <v>VÖE</v>
          </cell>
          <cell r="Z257" t="str">
            <v>I</v>
          </cell>
          <cell r="AA257" t="str">
            <v>LCH</v>
          </cell>
          <cell r="AB257" t="str">
            <v>LCH</v>
          </cell>
        </row>
        <row r="258">
          <cell r="A258">
            <v>245</v>
          </cell>
          <cell r="B258" t="str">
            <v>Pichler Mario</v>
          </cell>
          <cell r="C258" t="str">
            <v>M</v>
          </cell>
          <cell r="D258">
            <v>30123</v>
          </cell>
          <cell r="E258">
            <v>41446</v>
          </cell>
          <cell r="F258">
            <v>31</v>
          </cell>
          <cell r="G258" t="str">
            <v>Wien</v>
          </cell>
          <cell r="H258" t="str">
            <v>Österr</v>
          </cell>
          <cell r="I258" t="str">
            <v>PICHLMARI</v>
          </cell>
          <cell r="J258" t="str">
            <v/>
          </cell>
          <cell r="K258">
            <v>4073</v>
          </cell>
          <cell r="Q258" t="str">
            <v>I</v>
          </cell>
          <cell r="R258" t="str">
            <v>VÖE</v>
          </cell>
          <cell r="S258" t="str">
            <v>VÖE</v>
          </cell>
          <cell r="T258" t="str">
            <v>I</v>
          </cell>
          <cell r="U258" t="str">
            <v>VÖE</v>
          </cell>
          <cell r="V258" t="str">
            <v>VÖE</v>
          </cell>
          <cell r="W258" t="str">
            <v>I</v>
          </cell>
          <cell r="X258" t="str">
            <v>VÖE</v>
          </cell>
          <cell r="Y258" t="str">
            <v>VÖE</v>
          </cell>
          <cell r="Z258" t="str">
            <v/>
          </cell>
          <cell r="AA258" t="str">
            <v/>
          </cell>
          <cell r="AB258" t="str">
            <v/>
          </cell>
        </row>
        <row r="259">
          <cell r="A259">
            <v>246</v>
          </cell>
          <cell r="B259" t="str">
            <v>Pögl Adolf</v>
          </cell>
          <cell r="C259" t="str">
            <v>M</v>
          </cell>
          <cell r="D259">
            <v>13870</v>
          </cell>
          <cell r="E259">
            <v>41629</v>
          </cell>
          <cell r="F259">
            <v>76</v>
          </cell>
          <cell r="G259" t="str">
            <v>Seekirchen/Sbg</v>
          </cell>
          <cell r="H259" t="str">
            <v>Österr</v>
          </cell>
          <cell r="I259" t="str">
            <v>PÖGLADOL</v>
          </cell>
          <cell r="J259" t="str">
            <v/>
          </cell>
          <cell r="K259">
            <v>974</v>
          </cell>
          <cell r="Q259" t="str">
            <v>I</v>
          </cell>
          <cell r="R259" t="str">
            <v>VÖE</v>
          </cell>
          <cell r="S259" t="str">
            <v>VÖE</v>
          </cell>
          <cell r="T259" t="str">
            <v>I</v>
          </cell>
          <cell r="U259" t="str">
            <v>VÖE</v>
          </cell>
          <cell r="V259" t="str">
            <v>VÖE</v>
          </cell>
          <cell r="W259" t="str">
            <v>I</v>
          </cell>
          <cell r="X259" t="str">
            <v>VÖE</v>
          </cell>
          <cell r="Y259" t="str">
            <v>VÖE</v>
          </cell>
          <cell r="Z259" t="str">
            <v/>
          </cell>
          <cell r="AA259" t="str">
            <v/>
          </cell>
          <cell r="AB259" t="str">
            <v/>
          </cell>
        </row>
        <row r="260">
          <cell r="A260">
            <v>247</v>
          </cell>
          <cell r="B260" t="str">
            <v>Rottner Günter</v>
          </cell>
          <cell r="C260" t="str">
            <v>M</v>
          </cell>
          <cell r="D260">
            <v>24059</v>
          </cell>
          <cell r="E260">
            <v>41591</v>
          </cell>
          <cell r="F260">
            <v>48</v>
          </cell>
          <cell r="G260" t="str">
            <v>Haag/Hausruck</v>
          </cell>
          <cell r="H260" t="str">
            <v>Österr</v>
          </cell>
          <cell r="I260" t="str">
            <v>ROTTNGÜNT</v>
          </cell>
          <cell r="J260" t="str">
            <v/>
          </cell>
          <cell r="K260">
            <v>4588</v>
          </cell>
          <cell r="Q260" t="str">
            <v>I</v>
          </cell>
          <cell r="R260" t="str">
            <v>VÖE</v>
          </cell>
          <cell r="S260" t="str">
            <v>VÖE</v>
          </cell>
          <cell r="T260" t="str">
            <v>I</v>
          </cell>
          <cell r="U260" t="str">
            <v>VÖE</v>
          </cell>
          <cell r="V260" t="str">
            <v>VÖE</v>
          </cell>
          <cell r="W260" t="str">
            <v>I</v>
          </cell>
          <cell r="X260" t="str">
            <v>VÖE</v>
          </cell>
          <cell r="Y260" t="str">
            <v>VÖE</v>
          </cell>
          <cell r="Z260" t="str">
            <v/>
          </cell>
          <cell r="AA260" t="str">
            <v/>
          </cell>
          <cell r="AB260" t="str">
            <v/>
          </cell>
        </row>
        <row r="261">
          <cell r="A261">
            <v>248</v>
          </cell>
          <cell r="B261" t="str">
            <v>Rottner Michael</v>
          </cell>
          <cell r="C261" t="str">
            <v>M</v>
          </cell>
          <cell r="D261">
            <v>33586</v>
          </cell>
          <cell r="E261">
            <v>41622</v>
          </cell>
          <cell r="F261">
            <v>22</v>
          </cell>
          <cell r="G261" t="str">
            <v>Linz</v>
          </cell>
          <cell r="H261" t="str">
            <v xml:space="preserve">Österr   </v>
          </cell>
          <cell r="I261" t="str">
            <v>ROTTNMICH</v>
          </cell>
          <cell r="J261" t="str">
            <v/>
          </cell>
          <cell r="K261">
            <v>4391</v>
          </cell>
          <cell r="Q261" t="str">
            <v>I</v>
          </cell>
          <cell r="R261" t="str">
            <v>VÖE</v>
          </cell>
          <cell r="S261" t="str">
            <v>VÖE</v>
          </cell>
          <cell r="T261" t="str">
            <v>I</v>
          </cell>
          <cell r="U261" t="str">
            <v>VÖE</v>
          </cell>
          <cell r="V261" t="str">
            <v>VÖE</v>
          </cell>
          <cell r="W261" t="str">
            <v>I</v>
          </cell>
          <cell r="X261" t="str">
            <v>VÖE</v>
          </cell>
          <cell r="Y261" t="str">
            <v>VÖE</v>
          </cell>
          <cell r="Z261" t="str">
            <v>I</v>
          </cell>
          <cell r="AA261" t="str">
            <v>VÖE</v>
          </cell>
          <cell r="AB261" t="str">
            <v>VÖE</v>
          </cell>
        </row>
        <row r="262">
          <cell r="A262">
            <v>249</v>
          </cell>
          <cell r="B262" t="str">
            <v>Schmid Daniel</v>
          </cell>
          <cell r="C262" t="str">
            <v>M</v>
          </cell>
          <cell r="D262">
            <v>34707</v>
          </cell>
          <cell r="E262">
            <v>41647</v>
          </cell>
          <cell r="F262">
            <v>19</v>
          </cell>
          <cell r="G262" t="str">
            <v>Linz</v>
          </cell>
          <cell r="H262" t="str">
            <v>Österr</v>
          </cell>
          <cell r="I262" t="str">
            <v>SCHMIDANI</v>
          </cell>
          <cell r="J262" t="str">
            <v/>
          </cell>
          <cell r="K262">
            <v>4576</v>
          </cell>
          <cell r="Q262" t="str">
            <v>I</v>
          </cell>
          <cell r="R262" t="str">
            <v>VÖE</v>
          </cell>
          <cell r="S262" t="str">
            <v>VÖE</v>
          </cell>
          <cell r="T262" t="str">
            <v>I</v>
          </cell>
          <cell r="U262" t="str">
            <v>VÖE</v>
          </cell>
          <cell r="V262" t="str">
            <v>VÖE</v>
          </cell>
          <cell r="W262" t="str">
            <v/>
          </cell>
          <cell r="X262" t="str">
            <v/>
          </cell>
          <cell r="Y262" t="str">
            <v/>
          </cell>
          <cell r="Z262" t="str">
            <v/>
          </cell>
          <cell r="AA262" t="str">
            <v/>
          </cell>
          <cell r="AB262" t="str">
            <v/>
          </cell>
        </row>
        <row r="263">
          <cell r="A263">
            <v>250</v>
          </cell>
          <cell r="B263" t="str">
            <v>Wachet Robert</v>
          </cell>
          <cell r="C263" t="str">
            <v>M</v>
          </cell>
          <cell r="D263">
            <v>28603</v>
          </cell>
          <cell r="E263">
            <v>41387</v>
          </cell>
          <cell r="F263">
            <v>35</v>
          </cell>
          <cell r="G263" t="str">
            <v>Wien</v>
          </cell>
          <cell r="H263" t="str">
            <v>Österr</v>
          </cell>
          <cell r="I263" t="str">
            <v>WACHEROBE</v>
          </cell>
          <cell r="J263" t="str">
            <v/>
          </cell>
          <cell r="K263">
            <v>3759</v>
          </cell>
          <cell r="Q263" t="str">
            <v>I</v>
          </cell>
          <cell r="R263" t="str">
            <v>VÖE</v>
          </cell>
          <cell r="S263" t="str">
            <v>VÖE</v>
          </cell>
          <cell r="T263" t="str">
            <v>I</v>
          </cell>
          <cell r="U263" t="str">
            <v>VÖE</v>
          </cell>
          <cell r="V263" t="str">
            <v>VÖE</v>
          </cell>
          <cell r="W263" t="str">
            <v>I</v>
          </cell>
          <cell r="X263" t="str">
            <v>VÖE</v>
          </cell>
          <cell r="Y263" t="str">
            <v>VÖE</v>
          </cell>
          <cell r="Z263" t="str">
            <v>I</v>
          </cell>
          <cell r="AA263" t="str">
            <v>VÖE</v>
          </cell>
          <cell r="AB263" t="str">
            <v>VÖE</v>
          </cell>
        </row>
        <row r="264">
          <cell r="A264">
            <v>251</v>
          </cell>
          <cell r="B264" t="str">
            <v>Ebner Christian</v>
          </cell>
          <cell r="C264" t="str">
            <v>M</v>
          </cell>
          <cell r="D264">
            <v>24768</v>
          </cell>
          <cell r="E264">
            <v>41570</v>
          </cell>
          <cell r="F264">
            <v>46</v>
          </cell>
          <cell r="G264" t="str">
            <v>Wels</v>
          </cell>
          <cell r="H264" t="str">
            <v>Österr</v>
          </cell>
          <cell r="I264" t="str">
            <v>EBNERCHRI</v>
          </cell>
          <cell r="J264" t="str">
            <v/>
          </cell>
          <cell r="K264">
            <v>2737</v>
          </cell>
          <cell r="Q264" t="str">
            <v>I</v>
          </cell>
          <cell r="R264" t="str">
            <v>WEL</v>
          </cell>
          <cell r="S264" t="str">
            <v>WEL</v>
          </cell>
          <cell r="T264" t="str">
            <v>I</v>
          </cell>
          <cell r="U264" t="str">
            <v>WEL</v>
          </cell>
          <cell r="V264" t="str">
            <v>WEL</v>
          </cell>
          <cell r="W264" t="str">
            <v>I</v>
          </cell>
          <cell r="X264" t="str">
            <v>WEL</v>
          </cell>
          <cell r="Y264" t="str">
            <v>WEL</v>
          </cell>
          <cell r="Z264" t="str">
            <v/>
          </cell>
          <cell r="AA264" t="str">
            <v/>
          </cell>
          <cell r="AB264" t="str">
            <v/>
          </cell>
        </row>
        <row r="265">
          <cell r="A265">
            <v>252</v>
          </cell>
          <cell r="B265" t="str">
            <v>Ebner Daniel</v>
          </cell>
          <cell r="C265" t="str">
            <v>M</v>
          </cell>
          <cell r="D265">
            <v>32108</v>
          </cell>
          <cell r="E265">
            <v>41605</v>
          </cell>
          <cell r="F265">
            <v>26</v>
          </cell>
          <cell r="G265" t="str">
            <v>Wels</v>
          </cell>
          <cell r="H265" t="str">
            <v xml:space="preserve">Österr   </v>
          </cell>
          <cell r="I265" t="str">
            <v>EBNERDANI</v>
          </cell>
          <cell r="J265" t="str">
            <v/>
          </cell>
          <cell r="K265">
            <v>4277</v>
          </cell>
          <cell r="Q265" t="str">
            <v>I</v>
          </cell>
          <cell r="R265" t="str">
            <v>WEL</v>
          </cell>
          <cell r="S265" t="str">
            <v>WEL</v>
          </cell>
          <cell r="T265" t="str">
            <v>I</v>
          </cell>
          <cell r="U265" t="str">
            <v>WEL</v>
          </cell>
          <cell r="V265" t="str">
            <v>WEL</v>
          </cell>
          <cell r="W265" t="str">
            <v>I</v>
          </cell>
          <cell r="X265" t="str">
            <v>WEL</v>
          </cell>
          <cell r="Y265" t="str">
            <v>WEL</v>
          </cell>
          <cell r="Z265" t="str">
            <v/>
          </cell>
          <cell r="AA265" t="str">
            <v/>
          </cell>
          <cell r="AB265" t="str">
            <v/>
          </cell>
        </row>
        <row r="266">
          <cell r="A266">
            <v>253</v>
          </cell>
          <cell r="B266" t="str">
            <v>Ebner Helmut</v>
          </cell>
          <cell r="C266" t="str">
            <v>M</v>
          </cell>
          <cell r="D266">
            <v>23977</v>
          </cell>
          <cell r="E266">
            <v>41509</v>
          </cell>
          <cell r="F266">
            <v>48</v>
          </cell>
          <cell r="G266" t="str">
            <v>Wels</v>
          </cell>
          <cell r="H266" t="str">
            <v>Österr</v>
          </cell>
          <cell r="I266" t="str">
            <v>EBNERHELM</v>
          </cell>
          <cell r="J266" t="str">
            <v/>
          </cell>
          <cell r="K266">
            <v>2144</v>
          </cell>
          <cell r="Q266" t="str">
            <v>I</v>
          </cell>
          <cell r="R266" t="str">
            <v>WEL</v>
          </cell>
          <cell r="S266" t="str">
            <v>WEL</v>
          </cell>
          <cell r="T266" t="str">
            <v>I</v>
          </cell>
          <cell r="U266" t="str">
            <v>WEL</v>
          </cell>
          <cell r="V266" t="str">
            <v>WEL</v>
          </cell>
          <cell r="W266" t="str">
            <v>I</v>
          </cell>
          <cell r="X266" t="str">
            <v>WEL</v>
          </cell>
          <cell r="Y266" t="str">
            <v>WEL</v>
          </cell>
          <cell r="Z266" t="str">
            <v/>
          </cell>
          <cell r="AA266" t="str">
            <v/>
          </cell>
          <cell r="AB266" t="str">
            <v/>
          </cell>
        </row>
        <row r="267">
          <cell r="A267">
            <v>254</v>
          </cell>
          <cell r="B267" t="str">
            <v>Eichhorn Jürgen</v>
          </cell>
          <cell r="C267" t="str">
            <v>M</v>
          </cell>
          <cell r="D267">
            <v>34173</v>
          </cell>
          <cell r="E267">
            <v>41478</v>
          </cell>
          <cell r="F267">
            <v>20</v>
          </cell>
          <cell r="G267" t="str">
            <v>Linz</v>
          </cell>
          <cell r="H267" t="str">
            <v xml:space="preserve">Österr   </v>
          </cell>
          <cell r="I267" t="str">
            <v>EICHHJÜRG</v>
          </cell>
          <cell r="J267" t="str">
            <v/>
          </cell>
          <cell r="K267">
            <v>4475</v>
          </cell>
          <cell r="Q267" t="str">
            <v>I</v>
          </cell>
          <cell r="R267" t="str">
            <v>WEL</v>
          </cell>
          <cell r="S267" t="str">
            <v>BUK</v>
          </cell>
          <cell r="T267" t="str">
            <v>I</v>
          </cell>
          <cell r="U267" t="str">
            <v>VÖE</v>
          </cell>
          <cell r="V267" t="str">
            <v>VÖE</v>
          </cell>
          <cell r="W267" t="str">
            <v>I</v>
          </cell>
          <cell r="X267" t="str">
            <v>VÖE</v>
          </cell>
          <cell r="Y267" t="str">
            <v>VÖE</v>
          </cell>
          <cell r="Z267" t="str">
            <v>I</v>
          </cell>
          <cell r="AA267" t="str">
            <v>VÖE</v>
          </cell>
          <cell r="AB267" t="str">
            <v>VÖE</v>
          </cell>
        </row>
        <row r="268">
          <cell r="A268">
            <v>255</v>
          </cell>
          <cell r="B268" t="str">
            <v>Giacomuzzi Markus</v>
          </cell>
          <cell r="C268" t="str">
            <v>M</v>
          </cell>
          <cell r="D268">
            <v>27731</v>
          </cell>
          <cell r="E268">
            <v>41611</v>
          </cell>
          <cell r="F268">
            <v>38</v>
          </cell>
          <cell r="G268" t="str">
            <v>Hall in Tirol</v>
          </cell>
          <cell r="H268" t="str">
            <v>Österr</v>
          </cell>
          <cell r="I268" t="str">
            <v>GIACOMARK</v>
          </cell>
          <cell r="J268" t="str">
            <v/>
          </cell>
          <cell r="K268">
            <v>3771</v>
          </cell>
          <cell r="Q268" t="str">
            <v>I</v>
          </cell>
          <cell r="R268" t="str">
            <v>WEL</v>
          </cell>
          <cell r="S268" t="str">
            <v>WEL</v>
          </cell>
          <cell r="T268" t="str">
            <v>I</v>
          </cell>
          <cell r="U268" t="str">
            <v>WEL</v>
          </cell>
          <cell r="V268" t="str">
            <v>WEL</v>
          </cell>
          <cell r="W268" t="str">
            <v>I</v>
          </cell>
          <cell r="X268" t="str">
            <v>WEL</v>
          </cell>
          <cell r="Y268" t="str">
            <v>WEL</v>
          </cell>
          <cell r="Z268" t="str">
            <v/>
          </cell>
          <cell r="AA268" t="str">
            <v/>
          </cell>
          <cell r="AB268" t="str">
            <v/>
          </cell>
        </row>
        <row r="269">
          <cell r="A269">
            <v>256</v>
          </cell>
          <cell r="B269" t="str">
            <v>Hörmandinger Helmut</v>
          </cell>
          <cell r="C269" t="str">
            <v>M</v>
          </cell>
          <cell r="D269">
            <v>17608</v>
          </cell>
          <cell r="E269">
            <v>41349</v>
          </cell>
          <cell r="F269">
            <v>65</v>
          </cell>
          <cell r="G269" t="str">
            <v>Marchtrenk</v>
          </cell>
          <cell r="H269" t="str">
            <v>Österr</v>
          </cell>
          <cell r="I269" t="str">
            <v>HÖRMAHELM</v>
          </cell>
          <cell r="J269" t="str">
            <v/>
          </cell>
          <cell r="K269">
            <v>1240</v>
          </cell>
          <cell r="Q269" t="str">
            <v>I</v>
          </cell>
          <cell r="R269" t="str">
            <v>WEL</v>
          </cell>
          <cell r="S269" t="str">
            <v>WEL</v>
          </cell>
          <cell r="T269" t="str">
            <v>I</v>
          </cell>
          <cell r="U269" t="str">
            <v>WEL</v>
          </cell>
          <cell r="V269" t="str">
            <v>WEL</v>
          </cell>
          <cell r="W269" t="str">
            <v>I</v>
          </cell>
          <cell r="X269" t="str">
            <v>WEL</v>
          </cell>
          <cell r="Y269" t="str">
            <v>WEL</v>
          </cell>
          <cell r="Z269" t="str">
            <v/>
          </cell>
          <cell r="AA269" t="str">
            <v/>
          </cell>
          <cell r="AB269" t="str">
            <v/>
          </cell>
        </row>
        <row r="270">
          <cell r="A270">
            <v>257</v>
          </cell>
          <cell r="B270" t="str">
            <v>Krammer Christoph</v>
          </cell>
          <cell r="C270" t="str">
            <v>M</v>
          </cell>
          <cell r="D270">
            <v>31831</v>
          </cell>
          <cell r="E270">
            <v>41693</v>
          </cell>
          <cell r="F270">
            <v>27</v>
          </cell>
          <cell r="G270" t="str">
            <v>Wels</v>
          </cell>
          <cell r="H270" t="str">
            <v xml:space="preserve">Österr   </v>
          </cell>
          <cell r="I270" t="str">
            <v>KRAMMCHRI</v>
          </cell>
          <cell r="J270" t="str">
            <v/>
          </cell>
          <cell r="K270">
            <v>4181</v>
          </cell>
          <cell r="Q270" t="str">
            <v>I</v>
          </cell>
          <cell r="R270" t="str">
            <v>WEL</v>
          </cell>
          <cell r="S270" t="str">
            <v>WEL</v>
          </cell>
          <cell r="T270" t="str">
            <v>I</v>
          </cell>
          <cell r="U270" t="str">
            <v>WEL</v>
          </cell>
          <cell r="V270" t="str">
            <v>WEL</v>
          </cell>
          <cell r="W270" t="str">
            <v>I</v>
          </cell>
          <cell r="X270" t="str">
            <v>WEL</v>
          </cell>
          <cell r="Y270" t="str">
            <v>WEL</v>
          </cell>
          <cell r="Z270" t="str">
            <v/>
          </cell>
          <cell r="AA270" t="str">
            <v/>
          </cell>
          <cell r="AB270" t="str">
            <v/>
          </cell>
        </row>
        <row r="271">
          <cell r="A271">
            <v>258</v>
          </cell>
          <cell r="B271" t="str">
            <v>Lackner Friedrich</v>
          </cell>
          <cell r="C271" t="str">
            <v>M</v>
          </cell>
          <cell r="D271">
            <v>21481</v>
          </cell>
          <cell r="E271">
            <v>41570</v>
          </cell>
          <cell r="F271">
            <v>55</v>
          </cell>
          <cell r="G271" t="str">
            <v>Wels</v>
          </cell>
          <cell r="H271" t="str">
            <v>Österr</v>
          </cell>
          <cell r="I271" t="str">
            <v>LACKNFRIE</v>
          </cell>
          <cell r="J271" t="str">
            <v/>
          </cell>
          <cell r="K271">
            <v>3044</v>
          </cell>
          <cell r="Q271" t="str">
            <v>I</v>
          </cell>
          <cell r="R271" t="str">
            <v>WEL</v>
          </cell>
          <cell r="S271" t="str">
            <v>WEL</v>
          </cell>
          <cell r="T271" t="str">
            <v>I</v>
          </cell>
          <cell r="U271" t="str">
            <v>WEL</v>
          </cell>
          <cell r="V271" t="str">
            <v>WEL</v>
          </cell>
          <cell r="W271" t="str">
            <v>I</v>
          </cell>
          <cell r="X271" t="str">
            <v>WEL</v>
          </cell>
          <cell r="Y271" t="str">
            <v>WEL</v>
          </cell>
          <cell r="Z271" t="str">
            <v/>
          </cell>
          <cell r="AA271" t="str">
            <v/>
          </cell>
          <cell r="AB271" t="str">
            <v/>
          </cell>
        </row>
        <row r="272">
          <cell r="A272">
            <v>259</v>
          </cell>
          <cell r="B272" t="str">
            <v>Pfaffenberger Josef</v>
          </cell>
          <cell r="C272" t="str">
            <v>M</v>
          </cell>
          <cell r="D272">
            <v>15397</v>
          </cell>
          <cell r="E272">
            <v>41695</v>
          </cell>
          <cell r="F272">
            <v>72</v>
          </cell>
          <cell r="G272" t="str">
            <v>Wels</v>
          </cell>
          <cell r="H272" t="str">
            <v>Österr</v>
          </cell>
          <cell r="I272" t="str">
            <v>PFAFFJOSE</v>
          </cell>
          <cell r="J272" t="str">
            <v/>
          </cell>
          <cell r="K272">
            <v>1243</v>
          </cell>
          <cell r="Q272" t="str">
            <v>I</v>
          </cell>
          <cell r="R272" t="str">
            <v>WEL</v>
          </cell>
          <cell r="S272" t="str">
            <v>WEL</v>
          </cell>
          <cell r="T272" t="str">
            <v>I</v>
          </cell>
          <cell r="U272" t="str">
            <v>WEL</v>
          </cell>
          <cell r="V272" t="str">
            <v>WEL</v>
          </cell>
          <cell r="W272" t="str">
            <v>I</v>
          </cell>
          <cell r="X272" t="str">
            <v>WEL</v>
          </cell>
          <cell r="Y272" t="str">
            <v>WEL</v>
          </cell>
          <cell r="Z272" t="str">
            <v/>
          </cell>
          <cell r="AA272" t="str">
            <v/>
          </cell>
          <cell r="AB272" t="str">
            <v/>
          </cell>
        </row>
        <row r="273">
          <cell r="A273">
            <v>260</v>
          </cell>
          <cell r="B273" t="str">
            <v>Pfaffenberger Jürgen</v>
          </cell>
          <cell r="C273" t="str">
            <v>M</v>
          </cell>
          <cell r="D273">
            <v>26018</v>
          </cell>
          <cell r="E273">
            <v>41359</v>
          </cell>
          <cell r="F273">
            <v>42</v>
          </cell>
          <cell r="G273" t="str">
            <v>Wels</v>
          </cell>
          <cell r="H273" t="str">
            <v>Österr</v>
          </cell>
          <cell r="I273" t="str">
            <v>PFAFFJÜRG</v>
          </cell>
          <cell r="J273" t="str">
            <v/>
          </cell>
          <cell r="K273">
            <v>3119</v>
          </cell>
          <cell r="Q273" t="str">
            <v>I</v>
          </cell>
          <cell r="R273" t="str">
            <v>WEL</v>
          </cell>
          <cell r="S273" t="str">
            <v>WEL</v>
          </cell>
          <cell r="T273" t="str">
            <v>I</v>
          </cell>
          <cell r="U273" t="str">
            <v>WEL</v>
          </cell>
          <cell r="V273" t="str">
            <v>WEL</v>
          </cell>
          <cell r="W273" t="str">
            <v>I</v>
          </cell>
          <cell r="X273" t="str">
            <v>WEL</v>
          </cell>
          <cell r="Y273" t="str">
            <v>WEL</v>
          </cell>
          <cell r="Z273" t="str">
            <v/>
          </cell>
          <cell r="AA273" t="str">
            <v/>
          </cell>
          <cell r="AB273" t="str">
            <v/>
          </cell>
        </row>
        <row r="274">
          <cell r="A274">
            <v>261</v>
          </cell>
          <cell r="B274" t="str">
            <v>Ruff Georg</v>
          </cell>
          <cell r="C274" t="str">
            <v>M</v>
          </cell>
          <cell r="D274">
            <v>16521</v>
          </cell>
          <cell r="E274">
            <v>41358</v>
          </cell>
          <cell r="F274">
            <v>68</v>
          </cell>
          <cell r="G274" t="str">
            <v>Marchtrenk</v>
          </cell>
          <cell r="H274" t="str">
            <v>Österr</v>
          </cell>
          <cell r="I274" t="str">
            <v>RUFFGEOR</v>
          </cell>
          <cell r="J274" t="str">
            <v/>
          </cell>
          <cell r="K274">
            <v>1245</v>
          </cell>
          <cell r="Q274" t="str">
            <v>I</v>
          </cell>
          <cell r="R274" t="str">
            <v>WEL</v>
          </cell>
          <cell r="S274" t="str">
            <v>WEL</v>
          </cell>
          <cell r="T274" t="str">
            <v/>
          </cell>
          <cell r="U274" t="str">
            <v/>
          </cell>
          <cell r="V274" t="str">
            <v/>
          </cell>
          <cell r="W274" t="str">
            <v>I</v>
          </cell>
          <cell r="X274" t="str">
            <v>WEL</v>
          </cell>
          <cell r="Y274" t="str">
            <v>WEL</v>
          </cell>
          <cell r="Z274" t="str">
            <v/>
          </cell>
          <cell r="AA274" t="str">
            <v/>
          </cell>
          <cell r="AB274" t="str">
            <v/>
          </cell>
        </row>
        <row r="275">
          <cell r="A275">
            <v>262</v>
          </cell>
          <cell r="B275" t="str">
            <v>Scherleithner Harald</v>
          </cell>
          <cell r="C275" t="str">
            <v>M</v>
          </cell>
          <cell r="D275">
            <v>26115</v>
          </cell>
          <cell r="E275">
            <v>41456</v>
          </cell>
          <cell r="F275">
            <v>42</v>
          </cell>
          <cell r="G275" t="str">
            <v>Wels</v>
          </cell>
          <cell r="H275" t="str">
            <v>Österr</v>
          </cell>
          <cell r="I275" t="str">
            <v>SCHERHARA</v>
          </cell>
          <cell r="J275" t="str">
            <v/>
          </cell>
          <cell r="K275">
            <v>3197</v>
          </cell>
          <cell r="Q275" t="str">
            <v>I</v>
          </cell>
          <cell r="R275" t="str">
            <v>WEL</v>
          </cell>
          <cell r="S275" t="str">
            <v>WEL</v>
          </cell>
          <cell r="T275" t="str">
            <v>I</v>
          </cell>
          <cell r="U275" t="str">
            <v>WEL</v>
          </cell>
          <cell r="V275" t="str">
            <v>WEL</v>
          </cell>
          <cell r="W275" t="str">
            <v>I</v>
          </cell>
          <cell r="X275" t="str">
            <v>WEL</v>
          </cell>
          <cell r="Y275" t="str">
            <v>WEL</v>
          </cell>
          <cell r="Z275" t="str">
            <v/>
          </cell>
          <cell r="AA275" t="str">
            <v/>
          </cell>
          <cell r="AB275" t="str">
            <v/>
          </cell>
        </row>
        <row r="276">
          <cell r="A276">
            <v>263</v>
          </cell>
          <cell r="B276" t="str">
            <v>Jaksch Stefan</v>
          </cell>
          <cell r="C276" t="str">
            <v>M</v>
          </cell>
          <cell r="D276">
            <v>23943</v>
          </cell>
          <cell r="E276">
            <v>41475</v>
          </cell>
          <cell r="F276">
            <v>48</v>
          </cell>
          <cell r="G276" t="str">
            <v>Jauchsdorf</v>
          </cell>
          <cell r="H276" t="str">
            <v>Österr</v>
          </cell>
          <cell r="I276" t="str">
            <v>JAKSCSTEF</v>
          </cell>
          <cell r="J276" t="str">
            <v/>
          </cell>
          <cell r="K276">
            <v>1872</v>
          </cell>
          <cell r="Q276" t="str">
            <v>I</v>
          </cell>
          <cell r="R276" t="str">
            <v>BÜR</v>
          </cell>
          <cell r="S276" t="str">
            <v>WEN</v>
          </cell>
          <cell r="T276" t="str">
            <v>I</v>
          </cell>
          <cell r="U276" t="str">
            <v>BÜR</v>
          </cell>
          <cell r="V276" t="str">
            <v>WEN</v>
          </cell>
          <cell r="W276" t="str">
            <v>I</v>
          </cell>
          <cell r="X276" t="str">
            <v>BÜR</v>
          </cell>
          <cell r="Y276" t="str">
            <v>WEN</v>
          </cell>
          <cell r="Z276" t="str">
            <v>I</v>
          </cell>
          <cell r="AA276" t="str">
            <v>BÜR</v>
          </cell>
          <cell r="AB276" t="str">
            <v>WEN</v>
          </cell>
        </row>
        <row r="277">
          <cell r="A277">
            <v>264</v>
          </cell>
          <cell r="B277" t="str">
            <v>Mühlbacher Andreas</v>
          </cell>
          <cell r="C277" t="str">
            <v>M</v>
          </cell>
          <cell r="D277">
            <v>27985</v>
          </cell>
          <cell r="E277">
            <v>41499</v>
          </cell>
          <cell r="F277">
            <v>37</v>
          </cell>
          <cell r="G277" t="str">
            <v>Braunau</v>
          </cell>
          <cell r="H277" t="str">
            <v>Österr</v>
          </cell>
          <cell r="I277" t="str">
            <v>MÜHLBANDR</v>
          </cell>
          <cell r="J277" t="str">
            <v/>
          </cell>
          <cell r="K277">
            <v>3659</v>
          </cell>
          <cell r="Q277" t="str">
            <v>I</v>
          </cell>
          <cell r="R277" t="str">
            <v>WEN</v>
          </cell>
          <cell r="S277" t="str">
            <v>WEN</v>
          </cell>
          <cell r="T277" t="str">
            <v>I</v>
          </cell>
          <cell r="U277" t="str">
            <v>WEN</v>
          </cell>
          <cell r="V277" t="str">
            <v>WEN</v>
          </cell>
          <cell r="W277" t="str">
            <v>I</v>
          </cell>
          <cell r="X277" t="str">
            <v>WEN</v>
          </cell>
          <cell r="Y277" t="str">
            <v>WEN</v>
          </cell>
          <cell r="Z277" t="str">
            <v>I</v>
          </cell>
          <cell r="AA277" t="str">
            <v>WEN</v>
          </cell>
          <cell r="AB277" t="str">
            <v>WEN</v>
          </cell>
        </row>
        <row r="278">
          <cell r="A278">
            <v>265</v>
          </cell>
          <cell r="B278" t="str">
            <v>Mühlbacher Christian</v>
          </cell>
          <cell r="C278" t="str">
            <v>M</v>
          </cell>
          <cell r="D278">
            <v>32781</v>
          </cell>
          <cell r="E278">
            <v>41547</v>
          </cell>
          <cell r="F278">
            <v>24</v>
          </cell>
          <cell r="G278" t="str">
            <v>Braunau</v>
          </cell>
          <cell r="H278" t="str">
            <v>Österr</v>
          </cell>
          <cell r="I278" t="str">
            <v>MÜHLBCHRI</v>
          </cell>
          <cell r="J278" t="str">
            <v/>
          </cell>
          <cell r="K278">
            <v>4379</v>
          </cell>
          <cell r="Q278" t="str">
            <v>I</v>
          </cell>
          <cell r="R278" t="str">
            <v>WEN</v>
          </cell>
          <cell r="S278" t="str">
            <v>WEN</v>
          </cell>
          <cell r="T278" t="str">
            <v>I</v>
          </cell>
          <cell r="U278" t="str">
            <v>WEN</v>
          </cell>
          <cell r="V278" t="str">
            <v>WEN</v>
          </cell>
          <cell r="W278" t="str">
            <v>I</v>
          </cell>
          <cell r="X278" t="str">
            <v>WEN</v>
          </cell>
          <cell r="Y278" t="str">
            <v>WEN</v>
          </cell>
          <cell r="Z278" t="str">
            <v>I</v>
          </cell>
          <cell r="AA278" t="str">
            <v>WEN</v>
          </cell>
          <cell r="AB278" t="str">
            <v>WEN</v>
          </cell>
        </row>
        <row r="279">
          <cell r="A279">
            <v>266</v>
          </cell>
          <cell r="B279" t="str">
            <v>Mühlbacher Martin</v>
          </cell>
          <cell r="C279" t="str">
            <v>M</v>
          </cell>
          <cell r="D279">
            <v>30679</v>
          </cell>
          <cell r="E279">
            <v>41637</v>
          </cell>
          <cell r="F279">
            <v>30</v>
          </cell>
          <cell r="G279" t="str">
            <v>Braunau</v>
          </cell>
          <cell r="H279" t="str">
            <v>Österr</v>
          </cell>
          <cell r="I279" t="str">
            <v>MÜHLBMART</v>
          </cell>
          <cell r="J279" t="str">
            <v/>
          </cell>
          <cell r="K279">
            <v>4058</v>
          </cell>
          <cell r="Q279" t="str">
            <v>I</v>
          </cell>
          <cell r="R279" t="str">
            <v>WEN</v>
          </cell>
          <cell r="S279" t="str">
            <v>WEN</v>
          </cell>
          <cell r="T279" t="str">
            <v>I</v>
          </cell>
          <cell r="U279" t="str">
            <v>WEN</v>
          </cell>
          <cell r="V279" t="str">
            <v>WEN</v>
          </cell>
          <cell r="W279" t="str">
            <v>I</v>
          </cell>
          <cell r="X279" t="str">
            <v>WEN</v>
          </cell>
          <cell r="Y279" t="str">
            <v>WEN</v>
          </cell>
          <cell r="Z279" t="str">
            <v>I</v>
          </cell>
          <cell r="AA279" t="str">
            <v>WEN</v>
          </cell>
          <cell r="AB279" t="str">
            <v>WEN</v>
          </cell>
        </row>
        <row r="280">
          <cell r="A280">
            <v>267</v>
          </cell>
          <cell r="B280" t="str">
            <v>Puttinger Stefan</v>
          </cell>
          <cell r="C280" t="str">
            <v>M</v>
          </cell>
          <cell r="D280">
            <v>33848</v>
          </cell>
          <cell r="E280">
            <v>41518</v>
          </cell>
          <cell r="F280">
            <v>21</v>
          </cell>
          <cell r="G280" t="str">
            <v>Ried im Innkreis</v>
          </cell>
          <cell r="H280" t="str">
            <v>Österr</v>
          </cell>
          <cell r="I280" t="str">
            <v>PUTTISTEF</v>
          </cell>
          <cell r="J280" t="str">
            <v/>
          </cell>
          <cell r="K280">
            <v>4584</v>
          </cell>
          <cell r="Q280" t="str">
            <v>I</v>
          </cell>
          <cell r="R280" t="str">
            <v>WEN</v>
          </cell>
          <cell r="S280" t="str">
            <v>WEN</v>
          </cell>
          <cell r="T280" t="str">
            <v>I</v>
          </cell>
          <cell r="U280" t="str">
            <v>WEN</v>
          </cell>
          <cell r="V280" t="str">
            <v>WEN</v>
          </cell>
          <cell r="W280" t="str">
            <v>I</v>
          </cell>
          <cell r="X280" t="str">
            <v>WEN</v>
          </cell>
          <cell r="Y280" t="str">
            <v/>
          </cell>
          <cell r="Z280" t="str">
            <v>I</v>
          </cell>
          <cell r="AA280" t="str">
            <v>WEN</v>
          </cell>
          <cell r="AB280" t="str">
            <v>WEN</v>
          </cell>
        </row>
        <row r="281">
          <cell r="A281">
            <v>268</v>
          </cell>
          <cell r="B281" t="str">
            <v>Schöberl Johann</v>
          </cell>
          <cell r="C281" t="str">
            <v>M</v>
          </cell>
          <cell r="D281">
            <v>19084</v>
          </cell>
          <cell r="E281">
            <v>41364</v>
          </cell>
          <cell r="F281">
            <v>61</v>
          </cell>
          <cell r="G281" t="str">
            <v>Moosbach</v>
          </cell>
          <cell r="H281" t="str">
            <v>Österr</v>
          </cell>
          <cell r="I281" t="str">
            <v>SCHÖBJOHA</v>
          </cell>
          <cell r="J281" t="str">
            <v/>
          </cell>
          <cell r="K281">
            <v>612</v>
          </cell>
          <cell r="Q281" t="str">
            <v>I</v>
          </cell>
          <cell r="R281" t="str">
            <v>WEN</v>
          </cell>
          <cell r="S281" t="str">
            <v>WEN</v>
          </cell>
          <cell r="T281" t="str">
            <v>I</v>
          </cell>
          <cell r="U281" t="str">
            <v>WEN</v>
          </cell>
          <cell r="V281" t="str">
            <v>WEN</v>
          </cell>
          <cell r="W281" t="str">
            <v>I</v>
          </cell>
          <cell r="X281" t="str">
            <v>WEN</v>
          </cell>
          <cell r="Y281" t="str">
            <v>WEN</v>
          </cell>
          <cell r="Z281" t="str">
            <v>I</v>
          </cell>
          <cell r="AA281" t="str">
            <v>WEN</v>
          </cell>
          <cell r="AB281" t="str">
            <v>WEN</v>
          </cell>
        </row>
        <row r="282">
          <cell r="A282">
            <v>269</v>
          </cell>
          <cell r="B282" t="str">
            <v>Weber Günther jun.</v>
          </cell>
          <cell r="C282" t="str">
            <v>M</v>
          </cell>
          <cell r="D282">
            <v>31555</v>
          </cell>
          <cell r="E282">
            <v>41417</v>
          </cell>
          <cell r="F282">
            <v>27</v>
          </cell>
          <cell r="G282" t="str">
            <v>Braunau</v>
          </cell>
          <cell r="H282" t="str">
            <v xml:space="preserve">Österr   </v>
          </cell>
          <cell r="I282" t="str">
            <v>WEBERGÜNT</v>
          </cell>
          <cell r="J282" t="str">
            <v/>
          </cell>
          <cell r="K282">
            <v>4255</v>
          </cell>
          <cell r="Q282" t="str">
            <v>I</v>
          </cell>
          <cell r="R282" t="str">
            <v>WEN</v>
          </cell>
          <cell r="S282" t="str">
            <v>WEN</v>
          </cell>
          <cell r="T282" t="str">
            <v>I</v>
          </cell>
          <cell r="U282" t="str">
            <v>WEN</v>
          </cell>
          <cell r="V282" t="str">
            <v>WEN</v>
          </cell>
          <cell r="W282" t="str">
            <v/>
          </cell>
          <cell r="X282" t="str">
            <v/>
          </cell>
          <cell r="Y282" t="str">
            <v/>
          </cell>
          <cell r="Z282" t="str">
            <v/>
          </cell>
          <cell r="AA282" t="str">
            <v/>
          </cell>
          <cell r="AB282" t="str">
            <v/>
          </cell>
        </row>
        <row r="283">
          <cell r="A283">
            <v>270</v>
          </cell>
          <cell r="B283" t="str">
            <v>Bologa Robert</v>
          </cell>
          <cell r="C283" t="str">
            <v>M</v>
          </cell>
          <cell r="D283">
            <v>33225</v>
          </cell>
          <cell r="E283">
            <v>41626</v>
          </cell>
          <cell r="F283">
            <v>23</v>
          </cell>
          <cell r="G283" t="str">
            <v>Bruck/Mur</v>
          </cell>
          <cell r="H283" t="str">
            <v>Österr</v>
          </cell>
          <cell r="I283" t="str">
            <v>BOLOGROBE</v>
          </cell>
          <cell r="J283" t="str">
            <v/>
          </cell>
          <cell r="K283">
            <v>4393</v>
          </cell>
          <cell r="Q283" t="str">
            <v>I</v>
          </cell>
          <cell r="R283" t="str">
            <v>BRM</v>
          </cell>
          <cell r="S283" t="str">
            <v>BRM</v>
          </cell>
          <cell r="T283" t="str">
            <v>I</v>
          </cell>
          <cell r="U283" t="str">
            <v>BRM</v>
          </cell>
          <cell r="V283" t="str">
            <v>BRM</v>
          </cell>
          <cell r="W283" t="str">
            <v>I</v>
          </cell>
          <cell r="X283" t="str">
            <v>BRM</v>
          </cell>
          <cell r="Y283" t="str">
            <v>BRM</v>
          </cell>
          <cell r="Z283" t="str">
            <v/>
          </cell>
          <cell r="AA283" t="str">
            <v/>
          </cell>
          <cell r="AB283" t="str">
            <v/>
          </cell>
        </row>
        <row r="284">
          <cell r="A284">
            <v>271</v>
          </cell>
          <cell r="B284" t="str">
            <v>Dogan Muhammet</v>
          </cell>
          <cell r="C284" t="str">
            <v>M</v>
          </cell>
          <cell r="D284">
            <v>34502</v>
          </cell>
          <cell r="E284">
            <v>41442</v>
          </cell>
          <cell r="F284">
            <v>19</v>
          </cell>
          <cell r="G284" t="str">
            <v>Cihanbeyli/Türkei</v>
          </cell>
          <cell r="H284" t="str">
            <v>Österr</v>
          </cell>
          <cell r="I284" t="str">
            <v>DOGANMUHA</v>
          </cell>
          <cell r="J284" t="str">
            <v/>
          </cell>
          <cell r="K284">
            <v>4554</v>
          </cell>
          <cell r="Q284" t="str">
            <v>I</v>
          </cell>
          <cell r="R284" t="str">
            <v>BRM</v>
          </cell>
          <cell r="S284" t="str">
            <v>BRM</v>
          </cell>
          <cell r="T284" t="str">
            <v>I</v>
          </cell>
          <cell r="U284" t="str">
            <v>BRM</v>
          </cell>
          <cell r="V284" t="str">
            <v>BRM</v>
          </cell>
          <cell r="W284" t="str">
            <v/>
          </cell>
          <cell r="X284" t="str">
            <v/>
          </cell>
          <cell r="Y284" t="str">
            <v/>
          </cell>
          <cell r="Z284" t="str">
            <v/>
          </cell>
          <cell r="AA284" t="str">
            <v/>
          </cell>
          <cell r="AB284" t="str">
            <v/>
          </cell>
        </row>
        <row r="285">
          <cell r="A285">
            <v>272</v>
          </cell>
          <cell r="B285" t="str">
            <v>Huber Otto</v>
          </cell>
          <cell r="C285" t="str">
            <v>M</v>
          </cell>
          <cell r="D285">
            <v>12218</v>
          </cell>
          <cell r="E285">
            <v>41438</v>
          </cell>
          <cell r="F285">
            <v>80</v>
          </cell>
          <cell r="G285" t="str">
            <v>Bruck/Mur</v>
          </cell>
          <cell r="H285" t="str">
            <v>Österr</v>
          </cell>
          <cell r="I285" t="str">
            <v>HUBEROTTO</v>
          </cell>
          <cell r="J285" t="str">
            <v/>
          </cell>
          <cell r="K285">
            <v>641</v>
          </cell>
          <cell r="Q285" t="str">
            <v>I</v>
          </cell>
          <cell r="R285" t="str">
            <v>BRM</v>
          </cell>
          <cell r="S285" t="str">
            <v>BRM</v>
          </cell>
          <cell r="T285" t="str">
            <v>I</v>
          </cell>
          <cell r="U285" t="str">
            <v>BRM</v>
          </cell>
          <cell r="V285" t="str">
            <v>BRM</v>
          </cell>
          <cell r="W285" t="str">
            <v>I</v>
          </cell>
          <cell r="X285" t="str">
            <v>BRM</v>
          </cell>
          <cell r="Y285" t="str">
            <v>BRM</v>
          </cell>
          <cell r="Z285" t="str">
            <v/>
          </cell>
          <cell r="AA285" t="str">
            <v/>
          </cell>
          <cell r="AB285" t="str">
            <v/>
          </cell>
        </row>
        <row r="286">
          <cell r="A286">
            <v>273</v>
          </cell>
          <cell r="B286" t="str">
            <v>Izrailov Ashab</v>
          </cell>
          <cell r="C286" t="str">
            <v>M</v>
          </cell>
          <cell r="D286">
            <v>35187</v>
          </cell>
          <cell r="E286">
            <v>41396</v>
          </cell>
          <cell r="F286">
            <v>17</v>
          </cell>
          <cell r="G286" t="str">
            <v>Kroznii</v>
          </cell>
          <cell r="H286" t="str">
            <v>Russische Föderation</v>
          </cell>
          <cell r="I286" t="str">
            <v>IZRAIASHA</v>
          </cell>
          <cell r="J286" t="str">
            <v/>
          </cell>
          <cell r="K286">
            <v>4605</v>
          </cell>
          <cell r="Q286" t="str">
            <v>I</v>
          </cell>
          <cell r="R286" t="str">
            <v>BRM</v>
          </cell>
          <cell r="S286" t="str">
            <v>BRM</v>
          </cell>
          <cell r="T286" t="str">
            <v>G</v>
          </cell>
          <cell r="U286" t="str">
            <v>BRM</v>
          </cell>
          <cell r="V286" t="str">
            <v>BRM</v>
          </cell>
          <cell r="W286" t="str">
            <v>G</v>
          </cell>
          <cell r="X286" t="str">
            <v>BRM</v>
          </cell>
          <cell r="Y286" t="str">
            <v>BRM</v>
          </cell>
          <cell r="Z286" t="str">
            <v>G</v>
          </cell>
          <cell r="AA286" t="str">
            <v/>
          </cell>
          <cell r="AB286" t="str">
            <v/>
          </cell>
        </row>
        <row r="287">
          <cell r="A287">
            <v>274</v>
          </cell>
          <cell r="B287" t="str">
            <v>Kathrein Christian</v>
          </cell>
          <cell r="C287" t="str">
            <v>M</v>
          </cell>
          <cell r="D287">
            <v>33848</v>
          </cell>
          <cell r="E287">
            <v>41518</v>
          </cell>
          <cell r="F287">
            <v>21</v>
          </cell>
          <cell r="G287" t="str">
            <v>Bruck/Mur</v>
          </cell>
          <cell r="H287" t="str">
            <v>Österr</v>
          </cell>
          <cell r="I287" t="str">
            <v>KATHRCHRI</v>
          </cell>
          <cell r="J287" t="str">
            <v/>
          </cell>
          <cell r="K287">
            <v>4445</v>
          </cell>
          <cell r="Q287" t="str">
            <v>I</v>
          </cell>
          <cell r="R287" t="str">
            <v>BRM</v>
          </cell>
          <cell r="S287" t="str">
            <v>BRM</v>
          </cell>
          <cell r="T287" t="str">
            <v>I</v>
          </cell>
          <cell r="U287" t="str">
            <v>BRM</v>
          </cell>
          <cell r="V287" t="str">
            <v>BRM</v>
          </cell>
          <cell r="W287" t="str">
            <v>I</v>
          </cell>
          <cell r="X287" t="str">
            <v>BRM</v>
          </cell>
          <cell r="Y287" t="str">
            <v>BRM</v>
          </cell>
          <cell r="Z287" t="str">
            <v/>
          </cell>
          <cell r="AA287" t="str">
            <v/>
          </cell>
          <cell r="AB287" t="str">
            <v/>
          </cell>
        </row>
        <row r="288">
          <cell r="A288">
            <v>275</v>
          </cell>
          <cell r="B288" t="str">
            <v>Marintscheschki Martin</v>
          </cell>
          <cell r="C288" t="str">
            <v>M</v>
          </cell>
          <cell r="D288">
            <v>33375</v>
          </cell>
          <cell r="E288">
            <v>41411</v>
          </cell>
          <cell r="F288">
            <v>22</v>
          </cell>
          <cell r="G288" t="str">
            <v>Bruck/Mur</v>
          </cell>
          <cell r="H288" t="str">
            <v>Österr</v>
          </cell>
          <cell r="I288" t="str">
            <v>MARINMART</v>
          </cell>
          <cell r="J288" t="str">
            <v/>
          </cell>
          <cell r="K288">
            <v>4394</v>
          </cell>
          <cell r="Q288" t="str">
            <v>I</v>
          </cell>
          <cell r="R288" t="str">
            <v>BRM</v>
          </cell>
          <cell r="S288" t="str">
            <v>BRM</v>
          </cell>
          <cell r="T288" t="str">
            <v>I</v>
          </cell>
          <cell r="U288" t="str">
            <v>BRM</v>
          </cell>
          <cell r="V288" t="str">
            <v>BRM</v>
          </cell>
          <cell r="W288" t="str">
            <v>I</v>
          </cell>
          <cell r="X288" t="str">
            <v>BRM</v>
          </cell>
          <cell r="Y288" t="str">
            <v/>
          </cell>
          <cell r="Z288" t="str">
            <v/>
          </cell>
          <cell r="AA288" t="str">
            <v/>
          </cell>
          <cell r="AB288" t="str">
            <v/>
          </cell>
        </row>
        <row r="289">
          <cell r="A289">
            <v>276</v>
          </cell>
          <cell r="B289" t="str">
            <v>Steinberger Johanna</v>
          </cell>
          <cell r="C289" t="str">
            <v>W</v>
          </cell>
          <cell r="D289">
            <v>33775</v>
          </cell>
          <cell r="E289">
            <v>41445</v>
          </cell>
          <cell r="F289">
            <v>21</v>
          </cell>
          <cell r="G289" t="str">
            <v>Bruck/Mur</v>
          </cell>
          <cell r="H289" t="str">
            <v>Österr</v>
          </cell>
          <cell r="I289" t="str">
            <v>STEINJOHA</v>
          </cell>
          <cell r="J289" t="str">
            <v/>
          </cell>
          <cell r="K289">
            <v>4449</v>
          </cell>
          <cell r="Q289" t="str">
            <v>I</v>
          </cell>
          <cell r="R289" t="str">
            <v>BRM</v>
          </cell>
          <cell r="S289" t="str">
            <v>BRM</v>
          </cell>
          <cell r="T289" t="str">
            <v>I</v>
          </cell>
          <cell r="U289" t="str">
            <v>BRM</v>
          </cell>
          <cell r="V289" t="str">
            <v>BRM</v>
          </cell>
          <cell r="W289" t="str">
            <v>I</v>
          </cell>
          <cell r="X289" t="str">
            <v>BRM</v>
          </cell>
          <cell r="Y289" t="str">
            <v>BRM</v>
          </cell>
          <cell r="Z289" t="str">
            <v/>
          </cell>
          <cell r="AA289" t="str">
            <v/>
          </cell>
          <cell r="AB289" t="str">
            <v/>
          </cell>
        </row>
        <row r="290">
          <cell r="A290">
            <v>277</v>
          </cell>
          <cell r="B290" t="str">
            <v>Vaspöri Gabor</v>
          </cell>
          <cell r="C290" t="str">
            <v>M</v>
          </cell>
          <cell r="D290">
            <v>30615</v>
          </cell>
          <cell r="E290">
            <v>41573</v>
          </cell>
          <cell r="F290">
            <v>30</v>
          </cell>
          <cell r="G290" t="str">
            <v>Szombathely</v>
          </cell>
          <cell r="H290" t="str">
            <v>Ungarn</v>
          </cell>
          <cell r="I290" t="str">
            <v>VASPÖGABO</v>
          </cell>
          <cell r="J290" t="str">
            <v/>
          </cell>
          <cell r="K290">
            <v>4565</v>
          </cell>
          <cell r="Q290" t="str">
            <v>A/L</v>
          </cell>
          <cell r="R290" t="str">
            <v>BRM</v>
          </cell>
          <cell r="S290" t="str">
            <v>BRM</v>
          </cell>
          <cell r="T290" t="str">
            <v/>
          </cell>
          <cell r="U290" t="str">
            <v/>
          </cell>
          <cell r="V290" t="str">
            <v/>
          </cell>
          <cell r="W290" t="str">
            <v/>
          </cell>
          <cell r="X290" t="str">
            <v/>
          </cell>
          <cell r="Y290" t="str">
            <v/>
          </cell>
          <cell r="Z290" t="str">
            <v/>
          </cell>
          <cell r="AA290" t="str">
            <v/>
          </cell>
          <cell r="AB290" t="str">
            <v/>
          </cell>
        </row>
        <row r="291">
          <cell r="A291">
            <v>278</v>
          </cell>
          <cell r="B291" t="str">
            <v>Greiner Harald</v>
          </cell>
          <cell r="C291" t="str">
            <v>M</v>
          </cell>
          <cell r="D291">
            <v>24872</v>
          </cell>
          <cell r="E291">
            <v>41674</v>
          </cell>
          <cell r="F291">
            <v>46</v>
          </cell>
          <cell r="G291" t="str">
            <v>Graz</v>
          </cell>
          <cell r="H291" t="str">
            <v>Österr</v>
          </cell>
          <cell r="I291" t="str">
            <v>GREINHARA</v>
          </cell>
          <cell r="J291" t="str">
            <v/>
          </cell>
          <cell r="K291">
            <v>3101</v>
          </cell>
          <cell r="Q291" t="str">
            <v>I</v>
          </cell>
          <cell r="R291" t="str">
            <v>FEL</v>
          </cell>
          <cell r="S291" t="str">
            <v>FEL</v>
          </cell>
          <cell r="T291" t="str">
            <v/>
          </cell>
          <cell r="U291" t="str">
            <v/>
          </cell>
          <cell r="V291" t="str">
            <v/>
          </cell>
          <cell r="W291" t="str">
            <v>I</v>
          </cell>
          <cell r="X291" t="str">
            <v>FEL</v>
          </cell>
          <cell r="Y291" t="str">
            <v>FEL</v>
          </cell>
          <cell r="Z291" t="str">
            <v/>
          </cell>
          <cell r="AA291" t="str">
            <v/>
          </cell>
          <cell r="AB291" t="str">
            <v/>
          </cell>
        </row>
        <row r="292">
          <cell r="A292">
            <v>279</v>
          </cell>
          <cell r="B292" t="str">
            <v>Greiner Thomas</v>
          </cell>
          <cell r="C292" t="str">
            <v>M</v>
          </cell>
          <cell r="D292">
            <v>26718</v>
          </cell>
          <cell r="E292">
            <v>41693</v>
          </cell>
          <cell r="F292">
            <v>41</v>
          </cell>
          <cell r="G292" t="str">
            <v>Graz</v>
          </cell>
          <cell r="H292" t="str">
            <v>Österr</v>
          </cell>
          <cell r="I292" t="str">
            <v>GREINTHOM</v>
          </cell>
          <cell r="J292" t="str">
            <v/>
          </cell>
          <cell r="K292">
            <v>3302</v>
          </cell>
          <cell r="Q292" t="str">
            <v>I</v>
          </cell>
          <cell r="R292" t="str">
            <v>FEL</v>
          </cell>
          <cell r="S292" t="str">
            <v>FEL</v>
          </cell>
          <cell r="T292" t="str">
            <v>I</v>
          </cell>
          <cell r="U292" t="str">
            <v>FEL</v>
          </cell>
          <cell r="V292" t="str">
            <v>FEL</v>
          </cell>
          <cell r="W292" t="str">
            <v>I</v>
          </cell>
          <cell r="X292" t="str">
            <v>FEL</v>
          </cell>
          <cell r="Y292" t="str">
            <v>FEL</v>
          </cell>
          <cell r="Z292" t="str">
            <v/>
          </cell>
          <cell r="AA292" t="str">
            <v/>
          </cell>
          <cell r="AB292" t="str">
            <v/>
          </cell>
        </row>
        <row r="293">
          <cell r="A293">
            <v>280</v>
          </cell>
          <cell r="B293" t="str">
            <v>Gruber Johann</v>
          </cell>
          <cell r="C293" t="str">
            <v>M</v>
          </cell>
          <cell r="D293">
            <v>17847</v>
          </cell>
          <cell r="E293">
            <v>41588</v>
          </cell>
          <cell r="F293">
            <v>65</v>
          </cell>
          <cell r="G293" t="str">
            <v>Gleisdorf</v>
          </cell>
          <cell r="H293" t="str">
            <v>Österr</v>
          </cell>
          <cell r="I293" t="str">
            <v>GRUBEJOHA</v>
          </cell>
          <cell r="J293" t="str">
            <v/>
          </cell>
          <cell r="K293">
            <v>829</v>
          </cell>
          <cell r="Q293" t="str">
            <v>I</v>
          </cell>
          <cell r="R293" t="str">
            <v>FEL</v>
          </cell>
          <cell r="S293" t="str">
            <v>FEL</v>
          </cell>
          <cell r="T293" t="str">
            <v/>
          </cell>
          <cell r="U293" t="str">
            <v/>
          </cell>
          <cell r="V293" t="str">
            <v/>
          </cell>
          <cell r="W293" t="str">
            <v/>
          </cell>
          <cell r="X293" t="str">
            <v/>
          </cell>
          <cell r="Y293" t="str">
            <v/>
          </cell>
          <cell r="Z293" t="str">
            <v/>
          </cell>
          <cell r="AA293" t="str">
            <v/>
          </cell>
          <cell r="AB293" t="str">
            <v/>
          </cell>
        </row>
        <row r="294">
          <cell r="A294">
            <v>281</v>
          </cell>
          <cell r="B294" t="str">
            <v>Prasser Wolfgang</v>
          </cell>
          <cell r="C294" t="str">
            <v>M</v>
          </cell>
          <cell r="D294">
            <v>28973</v>
          </cell>
          <cell r="E294">
            <v>41392</v>
          </cell>
          <cell r="F294">
            <v>34</v>
          </cell>
          <cell r="G294" t="str">
            <v>Graz</v>
          </cell>
          <cell r="H294" t="str">
            <v>Österr</v>
          </cell>
          <cell r="I294" t="str">
            <v>PRASSWOLF</v>
          </cell>
          <cell r="J294" t="str">
            <v/>
          </cell>
          <cell r="K294">
            <v>4241</v>
          </cell>
          <cell r="Q294" t="str">
            <v>I</v>
          </cell>
          <cell r="R294" t="str">
            <v>FEL</v>
          </cell>
          <cell r="S294" t="str">
            <v>FEL</v>
          </cell>
          <cell r="T294" t="str">
            <v>I</v>
          </cell>
          <cell r="U294" t="str">
            <v>FEL</v>
          </cell>
          <cell r="V294" t="str">
            <v>FEL</v>
          </cell>
          <cell r="W294" t="str">
            <v>I</v>
          </cell>
          <cell r="X294" t="str">
            <v>FEL</v>
          </cell>
          <cell r="Y294" t="str">
            <v>FEL</v>
          </cell>
          <cell r="Z294" t="str">
            <v/>
          </cell>
          <cell r="AA294" t="str">
            <v/>
          </cell>
          <cell r="AB294" t="str">
            <v/>
          </cell>
        </row>
        <row r="295">
          <cell r="A295">
            <v>282</v>
          </cell>
          <cell r="B295" t="str">
            <v>Pulsinger Gerhard</v>
          </cell>
          <cell r="C295" t="str">
            <v>M</v>
          </cell>
          <cell r="D295">
            <v>19276</v>
          </cell>
          <cell r="E295">
            <v>41556</v>
          </cell>
          <cell r="F295">
            <v>61</v>
          </cell>
          <cell r="G295" t="str">
            <v>Wolfsberg</v>
          </cell>
          <cell r="H295" t="str">
            <v>Österr</v>
          </cell>
          <cell r="I295" t="str">
            <v>PULSIGERH</v>
          </cell>
          <cell r="J295" t="str">
            <v/>
          </cell>
          <cell r="K295">
            <v>805</v>
          </cell>
          <cell r="Q295" t="str">
            <v>I</v>
          </cell>
          <cell r="R295" t="str">
            <v>FEL</v>
          </cell>
          <cell r="S295" t="str">
            <v>FEL</v>
          </cell>
          <cell r="T295" t="str">
            <v>I</v>
          </cell>
          <cell r="U295" t="str">
            <v>FEL</v>
          </cell>
          <cell r="V295" t="str">
            <v>FEL</v>
          </cell>
          <cell r="W295" t="str">
            <v>I</v>
          </cell>
          <cell r="X295" t="str">
            <v>FEL</v>
          </cell>
          <cell r="Y295" t="str">
            <v>FEL</v>
          </cell>
          <cell r="Z295" t="str">
            <v/>
          </cell>
          <cell r="AA295" t="str">
            <v/>
          </cell>
          <cell r="AB295" t="str">
            <v/>
          </cell>
        </row>
        <row r="296">
          <cell r="A296">
            <v>283</v>
          </cell>
          <cell r="B296" t="str">
            <v>Stolz Patrick</v>
          </cell>
          <cell r="C296" t="str">
            <v>M</v>
          </cell>
          <cell r="D296">
            <v>30499</v>
          </cell>
          <cell r="E296">
            <v>41457</v>
          </cell>
          <cell r="F296">
            <v>30</v>
          </cell>
          <cell r="G296" t="str">
            <v>Graz</v>
          </cell>
          <cell r="H296" t="str">
            <v>Österr</v>
          </cell>
          <cell r="I296" t="str">
            <v>STOLZPATR</v>
          </cell>
          <cell r="J296" t="str">
            <v/>
          </cell>
          <cell r="K296">
            <v>4193</v>
          </cell>
          <cell r="Q296" t="str">
            <v>I</v>
          </cell>
          <cell r="R296" t="str">
            <v>FEL</v>
          </cell>
          <cell r="S296" t="str">
            <v>FEL</v>
          </cell>
          <cell r="T296" t="str">
            <v>I</v>
          </cell>
          <cell r="U296" t="str">
            <v>FEL</v>
          </cell>
          <cell r="V296" t="str">
            <v>FEL</v>
          </cell>
          <cell r="W296" t="str">
            <v>I</v>
          </cell>
          <cell r="X296" t="str">
            <v>FEL</v>
          </cell>
          <cell r="Y296" t="str">
            <v>FEL</v>
          </cell>
          <cell r="Z296" t="str">
            <v/>
          </cell>
          <cell r="AA296" t="str">
            <v/>
          </cell>
          <cell r="AB296" t="str">
            <v/>
          </cell>
        </row>
        <row r="297">
          <cell r="A297">
            <v>284</v>
          </cell>
          <cell r="B297" t="str">
            <v>Troni Dmitri</v>
          </cell>
          <cell r="C297" t="str">
            <v>M</v>
          </cell>
          <cell r="D297">
            <v>32789</v>
          </cell>
          <cell r="E297">
            <v>41555</v>
          </cell>
          <cell r="F297">
            <v>24</v>
          </cell>
          <cell r="G297" t="str">
            <v>Tiraspol</v>
          </cell>
          <cell r="H297" t="str">
            <v>Moldawien</v>
          </cell>
          <cell r="I297" t="str">
            <v>TRONIDMIT</v>
          </cell>
          <cell r="J297" t="str">
            <v/>
          </cell>
          <cell r="K297">
            <v>4347</v>
          </cell>
          <cell r="Q297" t="str">
            <v>I</v>
          </cell>
          <cell r="R297" t="str">
            <v>FEL</v>
          </cell>
          <cell r="S297" t="str">
            <v>FEL</v>
          </cell>
          <cell r="T297" t="str">
            <v>G</v>
          </cell>
          <cell r="U297" t="str">
            <v>FEL</v>
          </cell>
          <cell r="V297" t="str">
            <v>FEL</v>
          </cell>
          <cell r="W297" t="str">
            <v>G</v>
          </cell>
          <cell r="X297" t="str">
            <v>FEL</v>
          </cell>
          <cell r="Y297" t="str">
            <v>FEL</v>
          </cell>
          <cell r="Z297" t="str">
            <v>G</v>
          </cell>
          <cell r="AA297" t="str">
            <v/>
          </cell>
          <cell r="AB297" t="str">
            <v/>
          </cell>
        </row>
        <row r="298">
          <cell r="A298">
            <v>285</v>
          </cell>
          <cell r="B298" t="str">
            <v>Bucher Reinhard</v>
          </cell>
          <cell r="C298" t="str">
            <v>M</v>
          </cell>
          <cell r="D298">
            <v>24481</v>
          </cell>
          <cell r="E298">
            <v>41648</v>
          </cell>
          <cell r="F298">
            <v>47</v>
          </cell>
          <cell r="G298" t="str">
            <v>Schladming</v>
          </cell>
          <cell r="H298" t="str">
            <v>Österr</v>
          </cell>
          <cell r="I298" t="str">
            <v>BUCHEREIN</v>
          </cell>
          <cell r="J298" t="str">
            <v/>
          </cell>
          <cell r="K298">
            <v>2703</v>
          </cell>
          <cell r="Q298" t="str">
            <v>I</v>
          </cell>
          <cell r="R298" t="str">
            <v>ÖBL</v>
          </cell>
          <cell r="S298" t="str">
            <v>ÖBL</v>
          </cell>
          <cell r="T298" t="str">
            <v>I</v>
          </cell>
          <cell r="U298" t="str">
            <v>ÖBL</v>
          </cell>
          <cell r="V298" t="str">
            <v>ÖBL</v>
          </cell>
          <cell r="W298" t="str">
            <v>I</v>
          </cell>
          <cell r="X298" t="str">
            <v>ÖBL</v>
          </cell>
          <cell r="Y298" t="str">
            <v>ÖBL</v>
          </cell>
          <cell r="Z298" t="str">
            <v>I</v>
          </cell>
          <cell r="AA298" t="str">
            <v>ÖBL</v>
          </cell>
          <cell r="AB298" t="str">
            <v>ÖBL</v>
          </cell>
        </row>
        <row r="299">
          <cell r="A299">
            <v>286</v>
          </cell>
          <cell r="B299" t="str">
            <v>Fink Alexander</v>
          </cell>
          <cell r="C299" t="str">
            <v>M</v>
          </cell>
          <cell r="D299">
            <v>35193</v>
          </cell>
          <cell r="E299">
            <v>41402</v>
          </cell>
          <cell r="F299">
            <v>17</v>
          </cell>
          <cell r="G299" t="str">
            <v>Rottenmann</v>
          </cell>
          <cell r="H299" t="str">
            <v>Österr</v>
          </cell>
          <cell r="I299" t="str">
            <v>FINKALEX</v>
          </cell>
          <cell r="J299" t="str">
            <v/>
          </cell>
          <cell r="K299">
            <v>4607</v>
          </cell>
          <cell r="Q299" t="str">
            <v>I</v>
          </cell>
          <cell r="R299" t="str">
            <v>ÖBL</v>
          </cell>
          <cell r="S299" t="str">
            <v>ÖBL</v>
          </cell>
          <cell r="T299" t="str">
            <v>I</v>
          </cell>
          <cell r="U299" t="str">
            <v>ÖBL</v>
          </cell>
          <cell r="V299" t="str">
            <v>ÖBL</v>
          </cell>
          <cell r="W299" t="str">
            <v>I</v>
          </cell>
          <cell r="X299" t="str">
            <v>ÖBL</v>
          </cell>
          <cell r="Y299" t="str">
            <v>ÖBL</v>
          </cell>
          <cell r="Z299" t="str">
            <v>I</v>
          </cell>
          <cell r="AA299" t="str">
            <v>ÖBL</v>
          </cell>
          <cell r="AB299" t="str">
            <v>ÖBL</v>
          </cell>
        </row>
        <row r="300">
          <cell r="A300">
            <v>287</v>
          </cell>
          <cell r="B300" t="str">
            <v>Greimeister Gernot</v>
          </cell>
          <cell r="C300" t="str">
            <v>M</v>
          </cell>
          <cell r="D300">
            <v>29157</v>
          </cell>
          <cell r="E300">
            <v>41576</v>
          </cell>
          <cell r="F300">
            <v>34</v>
          </cell>
          <cell r="G300" t="str">
            <v>Schladming</v>
          </cell>
          <cell r="H300" t="str">
            <v>Österr</v>
          </cell>
          <cell r="I300" t="str">
            <v>GREIMGERN</v>
          </cell>
          <cell r="J300" t="str">
            <v/>
          </cell>
          <cell r="K300">
            <v>4249</v>
          </cell>
          <cell r="Q300" t="str">
            <v>I</v>
          </cell>
          <cell r="R300" t="str">
            <v>ÖBL</v>
          </cell>
          <cell r="S300" t="str">
            <v>ÖBL</v>
          </cell>
          <cell r="T300" t="str">
            <v>I</v>
          </cell>
          <cell r="U300" t="str">
            <v>ÖBL</v>
          </cell>
          <cell r="V300" t="str">
            <v>ÖBL</v>
          </cell>
          <cell r="W300" t="str">
            <v>I</v>
          </cell>
          <cell r="X300" t="str">
            <v>ÖBL</v>
          </cell>
          <cell r="Y300" t="str">
            <v>ÖBL</v>
          </cell>
          <cell r="Z300" t="str">
            <v/>
          </cell>
          <cell r="AA300" t="str">
            <v/>
          </cell>
          <cell r="AB300" t="str">
            <v/>
          </cell>
        </row>
        <row r="301">
          <cell r="A301">
            <v>288</v>
          </cell>
          <cell r="B301" t="str">
            <v>Grundner Alfred</v>
          </cell>
          <cell r="C301" t="str">
            <v>M</v>
          </cell>
          <cell r="D301">
            <v>24760</v>
          </cell>
          <cell r="E301">
            <v>41562</v>
          </cell>
          <cell r="F301">
            <v>46</v>
          </cell>
          <cell r="G301" t="str">
            <v>Mössna</v>
          </cell>
          <cell r="H301" t="str">
            <v>Österr</v>
          </cell>
          <cell r="I301" t="str">
            <v>GRUNDALFR</v>
          </cell>
          <cell r="J301" t="str">
            <v/>
          </cell>
          <cell r="K301">
            <v>2659</v>
          </cell>
          <cell r="Q301" t="str">
            <v>I</v>
          </cell>
          <cell r="R301" t="str">
            <v>ÖBL</v>
          </cell>
          <cell r="S301" t="str">
            <v>ÖBL</v>
          </cell>
          <cell r="T301" t="str">
            <v/>
          </cell>
          <cell r="U301" t="str">
            <v/>
          </cell>
          <cell r="V301" t="str">
            <v/>
          </cell>
          <cell r="W301" t="str">
            <v>I</v>
          </cell>
          <cell r="X301" t="str">
            <v>ÖBL</v>
          </cell>
          <cell r="Y301" t="str">
            <v>ÖBL</v>
          </cell>
          <cell r="Z301" t="str">
            <v/>
          </cell>
          <cell r="AA301" t="str">
            <v/>
          </cell>
          <cell r="AB301" t="str">
            <v/>
          </cell>
        </row>
        <row r="302">
          <cell r="A302">
            <v>289</v>
          </cell>
          <cell r="B302" t="str">
            <v>Grundner Thomas</v>
          </cell>
          <cell r="C302" t="str">
            <v>M</v>
          </cell>
          <cell r="D302">
            <v>30435</v>
          </cell>
          <cell r="E302">
            <v>41393</v>
          </cell>
          <cell r="F302">
            <v>30</v>
          </cell>
          <cell r="G302" t="str">
            <v>Schladming</v>
          </cell>
          <cell r="H302" t="str">
            <v>Österr</v>
          </cell>
          <cell r="I302" t="str">
            <v>GRUNDTHOM</v>
          </cell>
          <cell r="J302" t="str">
            <v/>
          </cell>
          <cell r="K302">
            <v>4049</v>
          </cell>
          <cell r="Q302" t="str">
            <v>I</v>
          </cell>
          <cell r="R302" t="str">
            <v>ÖBL</v>
          </cell>
          <cell r="S302" t="str">
            <v>ÖBL</v>
          </cell>
          <cell r="T302" t="str">
            <v>I</v>
          </cell>
          <cell r="U302" t="str">
            <v>ÖBL</v>
          </cell>
          <cell r="V302" t="str">
            <v>ÖBL</v>
          </cell>
          <cell r="W302" t="str">
            <v>I</v>
          </cell>
          <cell r="X302" t="str">
            <v>ÖBL</v>
          </cell>
          <cell r="Y302" t="str">
            <v>ÖBL</v>
          </cell>
          <cell r="Z302" t="str">
            <v>I</v>
          </cell>
          <cell r="AA302" t="str">
            <v>ÖBL</v>
          </cell>
          <cell r="AB302" t="str">
            <v>ÖBL</v>
          </cell>
        </row>
        <row r="303">
          <cell r="A303">
            <v>290</v>
          </cell>
          <cell r="B303" t="str">
            <v>Grundner Verena</v>
          </cell>
          <cell r="C303" t="str">
            <v>W</v>
          </cell>
          <cell r="D303">
            <v>32866</v>
          </cell>
          <cell r="E303">
            <v>41632</v>
          </cell>
          <cell r="F303">
            <v>24</v>
          </cell>
          <cell r="G303" t="str">
            <v>Schladming</v>
          </cell>
          <cell r="H303" t="str">
            <v xml:space="preserve">Österr   </v>
          </cell>
          <cell r="I303" t="str">
            <v>GRUNDVERE</v>
          </cell>
          <cell r="J303" t="str">
            <v/>
          </cell>
          <cell r="K303">
            <v>4270</v>
          </cell>
          <cell r="Q303" t="str">
            <v>I</v>
          </cell>
          <cell r="R303" t="str">
            <v>ÖBL</v>
          </cell>
          <cell r="S303" t="str">
            <v>ÖBL</v>
          </cell>
          <cell r="T303" t="str">
            <v>I</v>
          </cell>
          <cell r="U303" t="str">
            <v>ÖBL</v>
          </cell>
          <cell r="V303" t="str">
            <v>ÖBL</v>
          </cell>
          <cell r="W303" t="str">
            <v>I</v>
          </cell>
          <cell r="X303" t="str">
            <v>ÖBL</v>
          </cell>
          <cell r="Y303" t="str">
            <v>ÖBL</v>
          </cell>
          <cell r="Z303" t="str">
            <v>I</v>
          </cell>
          <cell r="AA303" t="str">
            <v>ÖBL</v>
          </cell>
          <cell r="AB303" t="str">
            <v>ÖBL</v>
          </cell>
        </row>
        <row r="304">
          <cell r="A304">
            <v>291</v>
          </cell>
          <cell r="B304" t="str">
            <v>Hirz Claudia</v>
          </cell>
          <cell r="C304" t="str">
            <v>W</v>
          </cell>
          <cell r="D304">
            <v>26766</v>
          </cell>
          <cell r="E304">
            <v>41376</v>
          </cell>
          <cell r="F304">
            <v>40</v>
          </cell>
          <cell r="G304" t="str">
            <v>Rottenmann</v>
          </cell>
          <cell r="H304" t="str">
            <v xml:space="preserve">Österr   </v>
          </cell>
          <cell r="I304" t="str">
            <v>HIRZCLAU</v>
          </cell>
          <cell r="J304" t="str">
            <v/>
          </cell>
          <cell r="K304">
            <v>4375</v>
          </cell>
          <cell r="Q304" t="str">
            <v>I</v>
          </cell>
          <cell r="R304" t="str">
            <v>ÖBL</v>
          </cell>
          <cell r="S304" t="str">
            <v>ÖBL</v>
          </cell>
          <cell r="T304" t="str">
            <v>I</v>
          </cell>
          <cell r="U304" t="str">
            <v>ÖBL</v>
          </cell>
          <cell r="V304" t="str">
            <v>ÖBL</v>
          </cell>
          <cell r="W304" t="str">
            <v>I</v>
          </cell>
          <cell r="X304" t="str">
            <v>ÖBL</v>
          </cell>
          <cell r="Y304" t="str">
            <v>ÖBL</v>
          </cell>
          <cell r="Z304" t="str">
            <v>I</v>
          </cell>
          <cell r="AA304" t="str">
            <v>ÖBL</v>
          </cell>
          <cell r="AB304" t="str">
            <v>ÖBL</v>
          </cell>
        </row>
        <row r="305">
          <cell r="A305">
            <v>292</v>
          </cell>
          <cell r="B305" t="str">
            <v>Hirz Martin</v>
          </cell>
          <cell r="C305" t="str">
            <v>M</v>
          </cell>
          <cell r="D305">
            <v>34931</v>
          </cell>
          <cell r="E305">
            <v>41506</v>
          </cell>
          <cell r="F305">
            <v>18</v>
          </cell>
          <cell r="G305" t="str">
            <v>Schladming</v>
          </cell>
          <cell r="H305" t="str">
            <v>Österr</v>
          </cell>
          <cell r="I305" t="str">
            <v>HIRZMART</v>
          </cell>
          <cell r="J305" t="str">
            <v/>
          </cell>
          <cell r="K305">
            <v>4569</v>
          </cell>
          <cell r="Q305" t="str">
            <v>I</v>
          </cell>
          <cell r="R305" t="str">
            <v>ÖBL</v>
          </cell>
          <cell r="S305" t="str">
            <v>ÖBL</v>
          </cell>
          <cell r="T305" t="str">
            <v>I</v>
          </cell>
          <cell r="U305" t="str">
            <v>ÖBL</v>
          </cell>
          <cell r="V305" t="str">
            <v>ÖBL</v>
          </cell>
          <cell r="W305" t="str">
            <v>I</v>
          </cell>
          <cell r="X305" t="str">
            <v>ÖBL</v>
          </cell>
          <cell r="Y305" t="str">
            <v>ÖBL</v>
          </cell>
          <cell r="Z305" t="str">
            <v>I</v>
          </cell>
          <cell r="AA305" t="str">
            <v>ÖBL</v>
          </cell>
          <cell r="AB305" t="str">
            <v>ÖBL</v>
          </cell>
        </row>
        <row r="306">
          <cell r="A306">
            <v>293</v>
          </cell>
          <cell r="B306" t="str">
            <v>Kesgin Hüseyin</v>
          </cell>
          <cell r="C306" t="str">
            <v>M</v>
          </cell>
          <cell r="D306">
            <v>32248</v>
          </cell>
          <cell r="E306">
            <v>41379</v>
          </cell>
          <cell r="F306">
            <v>25</v>
          </cell>
          <cell r="G306" t="str">
            <v>Güler Islam</v>
          </cell>
          <cell r="H306" t="str">
            <v>Österr</v>
          </cell>
          <cell r="I306" t="str">
            <v>KESGIHÜSE</v>
          </cell>
          <cell r="J306" t="str">
            <v/>
          </cell>
          <cell r="K306">
            <v>4273</v>
          </cell>
          <cell r="Q306" t="str">
            <v>I</v>
          </cell>
          <cell r="R306" t="str">
            <v>ÖBL</v>
          </cell>
          <cell r="S306" t="str">
            <v>ÖBL</v>
          </cell>
          <cell r="T306" t="str">
            <v/>
          </cell>
          <cell r="U306" t="str">
            <v/>
          </cell>
          <cell r="V306" t="str">
            <v/>
          </cell>
          <cell r="W306" t="str">
            <v/>
          </cell>
          <cell r="X306" t="str">
            <v/>
          </cell>
          <cell r="Y306" t="str">
            <v/>
          </cell>
          <cell r="Z306" t="str">
            <v/>
          </cell>
          <cell r="AA306" t="str">
            <v/>
          </cell>
          <cell r="AB306" t="str">
            <v/>
          </cell>
        </row>
        <row r="307">
          <cell r="A307">
            <v>294</v>
          </cell>
          <cell r="B307" t="str">
            <v xml:space="preserve">Winkler Johann </v>
          </cell>
          <cell r="C307" t="str">
            <v>M</v>
          </cell>
          <cell r="D307">
            <v>22358</v>
          </cell>
          <cell r="E307">
            <v>41351</v>
          </cell>
          <cell r="F307">
            <v>52</v>
          </cell>
          <cell r="G307" t="str">
            <v>Rottenmann</v>
          </cell>
          <cell r="H307" t="str">
            <v>Österr</v>
          </cell>
          <cell r="I307" t="str">
            <v>WINKLJOHA</v>
          </cell>
          <cell r="J307" t="str">
            <v/>
          </cell>
          <cell r="K307">
            <v>2645</v>
          </cell>
          <cell r="Q307" t="str">
            <v>I</v>
          </cell>
          <cell r="R307" t="str">
            <v>ÖBL</v>
          </cell>
          <cell r="S307" t="str">
            <v>ÖBL</v>
          </cell>
          <cell r="T307" t="str">
            <v>I</v>
          </cell>
          <cell r="U307" t="str">
            <v>ÖBL</v>
          </cell>
          <cell r="V307" t="str">
            <v>ÖBL</v>
          </cell>
          <cell r="W307" t="str">
            <v/>
          </cell>
          <cell r="X307" t="str">
            <v/>
          </cell>
          <cell r="Y307" t="str">
            <v/>
          </cell>
          <cell r="Z307" t="str">
            <v/>
          </cell>
          <cell r="AA307" t="str">
            <v/>
          </cell>
          <cell r="AB307" t="str">
            <v/>
          </cell>
        </row>
        <row r="308">
          <cell r="A308">
            <v>295</v>
          </cell>
          <cell r="B308" t="str">
            <v>Jangra Jaswant</v>
          </cell>
          <cell r="C308" t="str">
            <v>M</v>
          </cell>
          <cell r="D308">
            <v>25419</v>
          </cell>
          <cell r="E308">
            <v>41490</v>
          </cell>
          <cell r="F308">
            <v>44</v>
          </cell>
          <cell r="G308" t="str">
            <v>Punjab/Indien</v>
          </cell>
          <cell r="H308" t="str">
            <v>Österr</v>
          </cell>
          <cell r="I308" t="str">
            <v>JANGRJASW</v>
          </cell>
          <cell r="J308" t="str">
            <v/>
          </cell>
          <cell r="K308">
            <v>3978</v>
          </cell>
          <cell r="Q308" t="str">
            <v>I</v>
          </cell>
          <cell r="R308" t="str">
            <v>BIS</v>
          </cell>
          <cell r="S308" t="str">
            <v>BIS</v>
          </cell>
          <cell r="T308" t="str">
            <v>I</v>
          </cell>
          <cell r="U308" t="str">
            <v>BIS</v>
          </cell>
          <cell r="V308" t="str">
            <v>BIS</v>
          </cell>
          <cell r="W308" t="str">
            <v>I</v>
          </cell>
          <cell r="X308" t="str">
            <v>SBG</v>
          </cell>
          <cell r="Y308" t="str">
            <v>SBG</v>
          </cell>
          <cell r="Z308" t="str">
            <v>I</v>
          </cell>
          <cell r="AA308" t="str">
            <v>SBG</v>
          </cell>
          <cell r="AB308" t="str">
            <v>SBG</v>
          </cell>
        </row>
        <row r="309">
          <cell r="A309">
            <v>296</v>
          </cell>
          <cell r="B309" t="str">
            <v>Schuchter Guido</v>
          </cell>
          <cell r="C309" t="str">
            <v>M</v>
          </cell>
          <cell r="D309">
            <v>25366</v>
          </cell>
          <cell r="E309">
            <v>41437</v>
          </cell>
          <cell r="F309">
            <v>44</v>
          </cell>
          <cell r="G309" t="str">
            <v>Schwarzach</v>
          </cell>
          <cell r="H309" t="str">
            <v>Österr</v>
          </cell>
          <cell r="I309" t="str">
            <v>SCHUCGUID</v>
          </cell>
          <cell r="J309" t="str">
            <v/>
          </cell>
          <cell r="K309">
            <v>3184</v>
          </cell>
          <cell r="Q309" t="str">
            <v>I</v>
          </cell>
          <cell r="R309" t="str">
            <v>BIS</v>
          </cell>
          <cell r="S309" t="str">
            <v>BIS</v>
          </cell>
          <cell r="T309" t="str">
            <v>I</v>
          </cell>
          <cell r="U309" t="str">
            <v/>
          </cell>
          <cell r="V309" t="str">
            <v>BIS</v>
          </cell>
          <cell r="W309" t="str">
            <v>I</v>
          </cell>
          <cell r="X309" t="str">
            <v>SBG</v>
          </cell>
          <cell r="Y309" t="str">
            <v>SBG</v>
          </cell>
          <cell r="Z309" t="str">
            <v/>
          </cell>
          <cell r="AA309" t="str">
            <v/>
          </cell>
          <cell r="AB309" t="str">
            <v/>
          </cell>
        </row>
        <row r="310">
          <cell r="A310">
            <v>297</v>
          </cell>
          <cell r="B310" t="str">
            <v>Plosky Erhard</v>
          </cell>
          <cell r="C310" t="str">
            <v>M</v>
          </cell>
          <cell r="D310">
            <v>23154</v>
          </cell>
          <cell r="E310">
            <v>41417</v>
          </cell>
          <cell r="F310">
            <v>50</v>
          </cell>
          <cell r="G310" t="str">
            <v>St. Johann/Pongau</v>
          </cell>
          <cell r="H310" t="str">
            <v>Österr</v>
          </cell>
          <cell r="I310" t="str">
            <v>PLOSKERHA</v>
          </cell>
          <cell r="J310" t="str">
            <v/>
          </cell>
          <cell r="K310">
            <v>3144</v>
          </cell>
          <cell r="Q310" t="str">
            <v>I</v>
          </cell>
          <cell r="R310" t="str">
            <v>BIS</v>
          </cell>
          <cell r="S310" t="str">
            <v>BIS</v>
          </cell>
          <cell r="T310" t="str">
            <v>I</v>
          </cell>
          <cell r="U310" t="str">
            <v>BIS</v>
          </cell>
          <cell r="V310" t="str">
            <v>BIS</v>
          </cell>
          <cell r="W310" t="str">
            <v>I</v>
          </cell>
          <cell r="X310" t="str">
            <v>SBG</v>
          </cell>
          <cell r="Y310" t="str">
            <v>SBG</v>
          </cell>
          <cell r="Z310" t="str">
            <v>I</v>
          </cell>
          <cell r="AA310" t="str">
            <v>SBG</v>
          </cell>
          <cell r="AB310" t="str">
            <v>SBG</v>
          </cell>
        </row>
        <row r="311">
          <cell r="A311">
            <v>298</v>
          </cell>
          <cell r="B311" t="str">
            <v>Grünner Daniel</v>
          </cell>
          <cell r="C311" t="str">
            <v>M</v>
          </cell>
          <cell r="D311">
            <v>31914</v>
          </cell>
          <cell r="E311">
            <v>41411</v>
          </cell>
          <cell r="F311">
            <v>26</v>
          </cell>
          <cell r="G311" t="str">
            <v>Salzburg</v>
          </cell>
          <cell r="H311" t="str">
            <v>Österr</v>
          </cell>
          <cell r="I311" t="str">
            <v>GRÜNNDANI</v>
          </cell>
          <cell r="J311" t="str">
            <v/>
          </cell>
          <cell r="K311">
            <v>4520</v>
          </cell>
          <cell r="Q311" t="str">
            <v>I</v>
          </cell>
          <cell r="R311" t="str">
            <v>SBG</v>
          </cell>
          <cell r="S311" t="str">
            <v>SBG</v>
          </cell>
          <cell r="T311" t="str">
            <v>I</v>
          </cell>
          <cell r="U311" t="str">
            <v>SBG</v>
          </cell>
          <cell r="V311" t="str">
            <v>SBG</v>
          </cell>
          <cell r="W311" t="str">
            <v>I</v>
          </cell>
          <cell r="X311" t="str">
            <v>SBG</v>
          </cell>
          <cell r="Y311" t="str">
            <v>SBG</v>
          </cell>
          <cell r="Z311" t="str">
            <v>I</v>
          </cell>
          <cell r="AA311" t="str">
            <v>SBG</v>
          </cell>
          <cell r="AB311" t="str">
            <v>SBG</v>
          </cell>
        </row>
        <row r="312">
          <cell r="A312">
            <v>299</v>
          </cell>
          <cell r="B312" t="str">
            <v>Grünner Philipp</v>
          </cell>
          <cell r="C312" t="str">
            <v>M</v>
          </cell>
          <cell r="D312">
            <v>34251</v>
          </cell>
          <cell r="E312">
            <v>41556</v>
          </cell>
          <cell r="F312">
            <v>20</v>
          </cell>
          <cell r="G312" t="str">
            <v>Salzburg</v>
          </cell>
          <cell r="H312" t="str">
            <v>Österr</v>
          </cell>
          <cell r="I312" t="str">
            <v>GRÜNNPHIL</v>
          </cell>
          <cell r="J312" t="str">
            <v/>
          </cell>
          <cell r="K312">
            <v>4563</v>
          </cell>
          <cell r="Q312" t="str">
            <v>I</v>
          </cell>
          <cell r="R312" t="str">
            <v>SBG</v>
          </cell>
          <cell r="S312" t="str">
            <v>SBG</v>
          </cell>
          <cell r="T312" t="str">
            <v>I</v>
          </cell>
          <cell r="U312" t="str">
            <v>SBG</v>
          </cell>
          <cell r="V312" t="str">
            <v>SBG</v>
          </cell>
          <cell r="W312" t="str">
            <v>I</v>
          </cell>
          <cell r="X312" t="str">
            <v>SBG</v>
          </cell>
          <cell r="Y312" t="str">
            <v>SBG</v>
          </cell>
          <cell r="Z312" t="str">
            <v>I</v>
          </cell>
          <cell r="AA312" t="str">
            <v>SBG</v>
          </cell>
          <cell r="AB312" t="str">
            <v>SBG</v>
          </cell>
        </row>
        <row r="313">
          <cell r="A313">
            <v>300</v>
          </cell>
          <cell r="B313" t="str">
            <v>Mitterer Günther</v>
          </cell>
          <cell r="C313" t="str">
            <v>M</v>
          </cell>
          <cell r="D313">
            <v>21677</v>
          </cell>
          <cell r="E313">
            <v>41401</v>
          </cell>
          <cell r="F313">
            <v>54</v>
          </cell>
          <cell r="G313" t="str">
            <v>Bad Ischl</v>
          </cell>
          <cell r="H313" t="str">
            <v>Österr</v>
          </cell>
          <cell r="I313" t="str">
            <v>MITTEGÜNT</v>
          </cell>
          <cell r="J313" t="str">
            <v/>
          </cell>
          <cell r="K313">
            <v>3143</v>
          </cell>
          <cell r="Q313" t="str">
            <v>I</v>
          </cell>
          <cell r="R313" t="str">
            <v>SBG</v>
          </cell>
          <cell r="S313" t="str">
            <v>SBG</v>
          </cell>
          <cell r="T313" t="str">
            <v>I</v>
          </cell>
          <cell r="U313" t="str">
            <v>SBG</v>
          </cell>
          <cell r="V313" t="str">
            <v>SBG</v>
          </cell>
          <cell r="W313" t="str">
            <v>I</v>
          </cell>
          <cell r="X313" t="str">
            <v>SBG</v>
          </cell>
          <cell r="Y313" t="str">
            <v>SBG</v>
          </cell>
          <cell r="Z313" t="str">
            <v>I</v>
          </cell>
          <cell r="AA313" t="str">
            <v>SBG</v>
          </cell>
          <cell r="AB313" t="str">
            <v>SBG</v>
          </cell>
        </row>
        <row r="314">
          <cell r="A314">
            <v>301</v>
          </cell>
          <cell r="B314" t="str">
            <v>Schnabl Lisa</v>
          </cell>
          <cell r="C314" t="str">
            <v>W</v>
          </cell>
          <cell r="D314">
            <v>33491</v>
          </cell>
          <cell r="E314">
            <v>41527</v>
          </cell>
          <cell r="F314">
            <v>22</v>
          </cell>
          <cell r="G314" t="str">
            <v>Braunau</v>
          </cell>
          <cell r="H314" t="str">
            <v xml:space="preserve">Österr   </v>
          </cell>
          <cell r="I314" t="str">
            <v>SCHNALISA</v>
          </cell>
          <cell r="J314" t="str">
            <v/>
          </cell>
          <cell r="K314">
            <v>4546</v>
          </cell>
          <cell r="Q314" t="str">
            <v>I</v>
          </cell>
          <cell r="R314" t="str">
            <v>SBG</v>
          </cell>
          <cell r="S314" t="str">
            <v>SBG</v>
          </cell>
          <cell r="T314" t="str">
            <v>I</v>
          </cell>
          <cell r="U314" t="str">
            <v>SBG</v>
          </cell>
          <cell r="V314" t="str">
            <v>SBG</v>
          </cell>
          <cell r="W314" t="str">
            <v>I</v>
          </cell>
          <cell r="X314" t="str">
            <v>SBG</v>
          </cell>
          <cell r="Y314" t="str">
            <v>SBG</v>
          </cell>
          <cell r="Z314" t="str">
            <v>I</v>
          </cell>
          <cell r="AA314" t="str">
            <v>SBG</v>
          </cell>
          <cell r="AB314" t="str">
            <v>SBG</v>
          </cell>
        </row>
        <row r="315">
          <cell r="A315">
            <v>302</v>
          </cell>
          <cell r="B315" t="str">
            <v>Steiner Werner</v>
          </cell>
          <cell r="C315" t="str">
            <v>M</v>
          </cell>
          <cell r="D315">
            <v>17304</v>
          </cell>
          <cell r="E315">
            <v>41411</v>
          </cell>
          <cell r="F315">
            <v>66</v>
          </cell>
          <cell r="G315" t="str">
            <v>Hallwang</v>
          </cell>
          <cell r="H315" t="str">
            <v>Österr</v>
          </cell>
          <cell r="I315" t="str">
            <v>STEINWERN</v>
          </cell>
          <cell r="J315" t="str">
            <v/>
          </cell>
          <cell r="K315">
            <v>862</v>
          </cell>
          <cell r="Q315" t="str">
            <v>I</v>
          </cell>
          <cell r="R315" t="str">
            <v>SBG</v>
          </cell>
          <cell r="S315" t="str">
            <v>SBG</v>
          </cell>
          <cell r="T315" t="str">
            <v>I</v>
          </cell>
          <cell r="U315" t="str">
            <v>SBG</v>
          </cell>
          <cell r="V315" t="str">
            <v>SBG</v>
          </cell>
          <cell r="W315" t="str">
            <v>I</v>
          </cell>
          <cell r="X315" t="str">
            <v>SBG</v>
          </cell>
          <cell r="Y315" t="str">
            <v>SBG</v>
          </cell>
          <cell r="Z315" t="str">
            <v>I</v>
          </cell>
          <cell r="AA315" t="str">
            <v>SBG</v>
          </cell>
          <cell r="AB315" t="str">
            <v>SBG</v>
          </cell>
        </row>
        <row r="316">
          <cell r="A316">
            <v>303</v>
          </cell>
          <cell r="B316" t="str">
            <v>Walter Richard</v>
          </cell>
          <cell r="C316" t="str">
            <v>M</v>
          </cell>
          <cell r="D316">
            <v>16161</v>
          </cell>
          <cell r="E316">
            <v>41363</v>
          </cell>
          <cell r="F316">
            <v>69</v>
          </cell>
          <cell r="G316" t="str">
            <v>Neu Banovci</v>
          </cell>
          <cell r="H316" t="str">
            <v>Österr</v>
          </cell>
          <cell r="I316" t="str">
            <v>WALTERICH</v>
          </cell>
          <cell r="J316" t="str">
            <v/>
          </cell>
          <cell r="K316">
            <v>1839</v>
          </cell>
          <cell r="Q316" t="str">
            <v>I</v>
          </cell>
          <cell r="R316" t="str">
            <v>SBG</v>
          </cell>
          <cell r="S316" t="str">
            <v>SBG</v>
          </cell>
          <cell r="T316" t="str">
            <v>I</v>
          </cell>
          <cell r="U316" t="str">
            <v>SBG</v>
          </cell>
          <cell r="V316" t="str">
            <v>SBG</v>
          </cell>
          <cell r="W316" t="str">
            <v>I</v>
          </cell>
          <cell r="X316" t="str">
            <v>SBG</v>
          </cell>
          <cell r="Y316" t="str">
            <v>SBG</v>
          </cell>
          <cell r="Z316" t="str">
            <v>I</v>
          </cell>
          <cell r="AA316" t="str">
            <v>SBG</v>
          </cell>
          <cell r="AB316" t="str">
            <v>SBG</v>
          </cell>
        </row>
        <row r="317">
          <cell r="A317">
            <v>304</v>
          </cell>
          <cell r="B317" t="str">
            <v>Egger Andreas</v>
          </cell>
          <cell r="C317" t="str">
            <v>M</v>
          </cell>
          <cell r="D317">
            <v>33998</v>
          </cell>
          <cell r="E317">
            <v>41668</v>
          </cell>
          <cell r="F317">
            <v>21</v>
          </cell>
          <cell r="G317" t="str">
            <v>Kufstein</v>
          </cell>
          <cell r="H317" t="str">
            <v>Österr</v>
          </cell>
          <cell r="I317" t="str">
            <v>EGGERANDR</v>
          </cell>
          <cell r="J317" t="str">
            <v/>
          </cell>
          <cell r="K317">
            <v>4497</v>
          </cell>
          <cell r="Q317" t="str">
            <v>I</v>
          </cell>
          <cell r="R317" t="str">
            <v>BHÄ</v>
          </cell>
          <cell r="S317" t="str">
            <v>BHÄ</v>
          </cell>
          <cell r="T317" t="str">
            <v>I</v>
          </cell>
          <cell r="U317" t="str">
            <v>BHÄ</v>
          </cell>
          <cell r="V317" t="str">
            <v>BHÄ</v>
          </cell>
          <cell r="W317" t="str">
            <v/>
          </cell>
          <cell r="X317" t="str">
            <v/>
          </cell>
          <cell r="Y317" t="str">
            <v/>
          </cell>
          <cell r="Z317" t="str">
            <v/>
          </cell>
          <cell r="AA317" t="str">
            <v/>
          </cell>
          <cell r="AB317" t="str">
            <v/>
          </cell>
        </row>
        <row r="318">
          <cell r="A318">
            <v>305</v>
          </cell>
          <cell r="B318" t="str">
            <v>Einberger Kurt</v>
          </cell>
          <cell r="C318" t="str">
            <v>M</v>
          </cell>
          <cell r="D318">
            <v>24134</v>
          </cell>
          <cell r="E318">
            <v>41666</v>
          </cell>
          <cell r="F318">
            <v>48</v>
          </cell>
          <cell r="G318" t="str">
            <v>Brixlegg</v>
          </cell>
          <cell r="H318" t="str">
            <v>Österr</v>
          </cell>
          <cell r="I318" t="str">
            <v>EINBEKURT</v>
          </cell>
          <cell r="J318" t="str">
            <v/>
          </cell>
          <cell r="K318">
            <v>3714</v>
          </cell>
          <cell r="Q318" t="str">
            <v>I</v>
          </cell>
          <cell r="R318" t="str">
            <v>BHÄ</v>
          </cell>
          <cell r="S318" t="str">
            <v>BHÄ</v>
          </cell>
          <cell r="T318" t="str">
            <v>I</v>
          </cell>
          <cell r="U318" t="str">
            <v>BHÄ</v>
          </cell>
          <cell r="V318" t="str">
            <v>BHÄ</v>
          </cell>
          <cell r="W318" t="str">
            <v>I</v>
          </cell>
          <cell r="X318" t="str">
            <v>BHÄ</v>
          </cell>
          <cell r="Y318" t="str">
            <v>BHÄ</v>
          </cell>
          <cell r="Z318" t="str">
            <v/>
          </cell>
          <cell r="AA318" t="str">
            <v/>
          </cell>
          <cell r="AB318" t="str">
            <v/>
          </cell>
        </row>
        <row r="319">
          <cell r="A319">
            <v>306</v>
          </cell>
          <cell r="B319" t="str">
            <v>Lauchart Christian</v>
          </cell>
          <cell r="C319" t="str">
            <v>M</v>
          </cell>
          <cell r="D319">
            <v>25163</v>
          </cell>
          <cell r="E319">
            <v>41599</v>
          </cell>
          <cell r="F319">
            <v>45</v>
          </cell>
          <cell r="G319" t="str">
            <v>St. Gilgen</v>
          </cell>
          <cell r="H319" t="str">
            <v>Österr</v>
          </cell>
          <cell r="I319" t="str">
            <v>LAUCHCHRI</v>
          </cell>
          <cell r="J319" t="str">
            <v/>
          </cell>
          <cell r="K319">
            <v>3353</v>
          </cell>
          <cell r="Q319" t="str">
            <v>I</v>
          </cell>
          <cell r="R319" t="str">
            <v>BHÄ</v>
          </cell>
          <cell r="S319" t="str">
            <v>BHÄ</v>
          </cell>
          <cell r="T319" t="str">
            <v>I</v>
          </cell>
          <cell r="U319" t="str">
            <v>BHÄ</v>
          </cell>
          <cell r="V319" t="str">
            <v>BHÄ</v>
          </cell>
          <cell r="W319" t="str">
            <v>I</v>
          </cell>
          <cell r="X319" t="str">
            <v>BHÄ</v>
          </cell>
          <cell r="Y319" t="str">
            <v>BHÄ</v>
          </cell>
          <cell r="Z319" t="str">
            <v/>
          </cell>
          <cell r="AA319" t="str">
            <v/>
          </cell>
          <cell r="AB319" t="str">
            <v/>
          </cell>
        </row>
        <row r="320">
          <cell r="A320">
            <v>307</v>
          </cell>
          <cell r="B320" t="str">
            <v>Leitner Christian</v>
          </cell>
          <cell r="C320" t="str">
            <v>M</v>
          </cell>
          <cell r="D320">
            <v>35319</v>
          </cell>
          <cell r="E320">
            <v>41528</v>
          </cell>
          <cell r="F320">
            <v>17</v>
          </cell>
          <cell r="G320" t="str">
            <v>Wörgl</v>
          </cell>
          <cell r="H320" t="str">
            <v>Österr</v>
          </cell>
          <cell r="I320" t="str">
            <v>LEITNCHRI</v>
          </cell>
          <cell r="J320" t="str">
            <v/>
          </cell>
          <cell r="K320">
            <v>4622</v>
          </cell>
          <cell r="Q320" t="str">
            <v>I</v>
          </cell>
          <cell r="R320" t="str">
            <v>BHÄ</v>
          </cell>
          <cell r="S320" t="str">
            <v>BHÄ</v>
          </cell>
          <cell r="T320" t="str">
            <v>I</v>
          </cell>
          <cell r="U320" t="str">
            <v>BHÄ</v>
          </cell>
          <cell r="V320" t="str">
            <v>BHÄ</v>
          </cell>
          <cell r="W320" t="str">
            <v>I</v>
          </cell>
          <cell r="X320" t="str">
            <v>BHÄ</v>
          </cell>
          <cell r="Y320" t="str">
            <v>BHÄ</v>
          </cell>
          <cell r="Z320" t="str">
            <v/>
          </cell>
          <cell r="AA320" t="str">
            <v/>
          </cell>
          <cell r="AB320" t="str">
            <v/>
          </cell>
        </row>
        <row r="321">
          <cell r="A321">
            <v>308</v>
          </cell>
          <cell r="B321" t="str">
            <v>Leitner Florian</v>
          </cell>
          <cell r="C321" t="str">
            <v>M</v>
          </cell>
          <cell r="D321">
            <v>34972</v>
          </cell>
          <cell r="E321">
            <v>41547</v>
          </cell>
          <cell r="F321">
            <v>18</v>
          </cell>
          <cell r="G321" t="str">
            <v>Wörgl</v>
          </cell>
          <cell r="H321" t="str">
            <v>Österr</v>
          </cell>
          <cell r="I321" t="str">
            <v>LEITNFLOR</v>
          </cell>
          <cell r="J321" t="str">
            <v/>
          </cell>
          <cell r="K321">
            <v>4578</v>
          </cell>
          <cell r="Q321" t="str">
            <v>I</v>
          </cell>
          <cell r="R321" t="str">
            <v>BHÄ</v>
          </cell>
          <cell r="S321" t="str">
            <v>BHÄ</v>
          </cell>
          <cell r="T321" t="str">
            <v>I</v>
          </cell>
          <cell r="U321" t="str">
            <v>BHÄ</v>
          </cell>
          <cell r="V321" t="str">
            <v>BHÄ</v>
          </cell>
          <cell r="W321" t="str">
            <v>I</v>
          </cell>
          <cell r="X321" t="str">
            <v>BHÄ</v>
          </cell>
          <cell r="Y321" t="str">
            <v>BHÄ</v>
          </cell>
          <cell r="Z321" t="str">
            <v/>
          </cell>
          <cell r="AA321" t="str">
            <v/>
          </cell>
          <cell r="AB321" t="str">
            <v/>
          </cell>
        </row>
        <row r="322">
          <cell r="A322">
            <v>309</v>
          </cell>
          <cell r="B322" t="str">
            <v>Ritzer Klemens</v>
          </cell>
          <cell r="C322" t="str">
            <v>M</v>
          </cell>
          <cell r="D322">
            <v>25089</v>
          </cell>
          <cell r="E322">
            <v>41525</v>
          </cell>
          <cell r="F322">
            <v>45</v>
          </cell>
          <cell r="G322" t="str">
            <v>Kufstein</v>
          </cell>
          <cell r="H322" t="str">
            <v>Österr</v>
          </cell>
          <cell r="I322" t="str">
            <v>RITZEKLEM</v>
          </cell>
          <cell r="J322" t="str">
            <v/>
          </cell>
          <cell r="K322">
            <v>3437</v>
          </cell>
          <cell r="Q322" t="str">
            <v>I</v>
          </cell>
          <cell r="R322" t="str">
            <v>BHÄ</v>
          </cell>
          <cell r="S322" t="str">
            <v>BHÄ</v>
          </cell>
          <cell r="T322" t="str">
            <v>I</v>
          </cell>
          <cell r="U322" t="str">
            <v>BHÄ</v>
          </cell>
          <cell r="V322" t="str">
            <v>BHÄ</v>
          </cell>
          <cell r="W322" t="str">
            <v>I</v>
          </cell>
          <cell r="X322" t="str">
            <v>BHÄ</v>
          </cell>
          <cell r="Y322" t="str">
            <v>BHÄ</v>
          </cell>
          <cell r="Z322" t="str">
            <v/>
          </cell>
          <cell r="AA322" t="str">
            <v/>
          </cell>
          <cell r="AB322" t="str">
            <v/>
          </cell>
        </row>
        <row r="323">
          <cell r="A323">
            <v>310</v>
          </cell>
          <cell r="B323" t="str">
            <v>Sammer Markus</v>
          </cell>
          <cell r="C323" t="str">
            <v>M</v>
          </cell>
          <cell r="D323">
            <v>32283</v>
          </cell>
          <cell r="E323">
            <v>41414</v>
          </cell>
          <cell r="F323">
            <v>25</v>
          </cell>
          <cell r="G323" t="str">
            <v>Kufstein</v>
          </cell>
          <cell r="H323" t="str">
            <v>Österr</v>
          </cell>
          <cell r="I323" t="str">
            <v>SAMMEMARK</v>
          </cell>
          <cell r="J323" t="str">
            <v/>
          </cell>
          <cell r="K323">
            <v>4248</v>
          </cell>
          <cell r="Q323" t="str">
            <v>I</v>
          </cell>
          <cell r="R323" t="str">
            <v>BHÄ</v>
          </cell>
          <cell r="S323" t="str">
            <v>BHÄ</v>
          </cell>
          <cell r="T323" t="str">
            <v>I</v>
          </cell>
          <cell r="U323" t="str">
            <v>BHÄ</v>
          </cell>
          <cell r="V323" t="str">
            <v>BHÄ</v>
          </cell>
          <cell r="W323" t="str">
            <v>I</v>
          </cell>
          <cell r="X323" t="str">
            <v>BHÄ</v>
          </cell>
          <cell r="Y323" t="str">
            <v>BHÄ</v>
          </cell>
          <cell r="Z323" t="str">
            <v/>
          </cell>
          <cell r="AA323" t="str">
            <v/>
          </cell>
          <cell r="AB323" t="str">
            <v/>
          </cell>
        </row>
        <row r="324">
          <cell r="A324">
            <v>311</v>
          </cell>
          <cell r="B324" t="str">
            <v>Sammer Thomas</v>
          </cell>
          <cell r="C324" t="str">
            <v>M</v>
          </cell>
          <cell r="D324">
            <v>35019</v>
          </cell>
          <cell r="E324">
            <v>41594</v>
          </cell>
          <cell r="F324">
            <v>18</v>
          </cell>
          <cell r="G324" t="str">
            <v>Wörgl</v>
          </cell>
          <cell r="H324" t="str">
            <v>Österr</v>
          </cell>
          <cell r="I324" t="str">
            <v>SAMMETHOM</v>
          </cell>
          <cell r="J324" t="str">
            <v/>
          </cell>
          <cell r="K324">
            <v>4579</v>
          </cell>
          <cell r="Q324" t="str">
            <v>I</v>
          </cell>
          <cell r="R324" t="str">
            <v>BHÄ</v>
          </cell>
          <cell r="S324" t="str">
            <v>BHÄ</v>
          </cell>
          <cell r="T324" t="str">
            <v>I</v>
          </cell>
          <cell r="U324" t="str">
            <v>BHÄ</v>
          </cell>
          <cell r="V324" t="str">
            <v>BHÄ</v>
          </cell>
          <cell r="W324" t="str">
            <v>I</v>
          </cell>
          <cell r="X324" t="str">
            <v>BHÄ</v>
          </cell>
          <cell r="Y324" t="str">
            <v>BHÄ</v>
          </cell>
          <cell r="Z324" t="str">
            <v/>
          </cell>
          <cell r="AA324" t="str">
            <v/>
          </cell>
          <cell r="AB324" t="str">
            <v/>
          </cell>
        </row>
        <row r="325">
          <cell r="A325">
            <v>312</v>
          </cell>
          <cell r="B325" t="str">
            <v>Strobl August</v>
          </cell>
          <cell r="C325" t="str">
            <v>M</v>
          </cell>
          <cell r="D325">
            <v>13717</v>
          </cell>
          <cell r="E325">
            <v>41476</v>
          </cell>
          <cell r="F325">
            <v>76</v>
          </cell>
          <cell r="G325" t="str">
            <v>Bad Häring</v>
          </cell>
          <cell r="H325" t="str">
            <v>Österr</v>
          </cell>
          <cell r="I325" t="str">
            <v>STROBAUGU</v>
          </cell>
          <cell r="J325" t="str">
            <v/>
          </cell>
          <cell r="K325">
            <v>712</v>
          </cell>
          <cell r="Q325" t="str">
            <v>I</v>
          </cell>
          <cell r="R325" t="str">
            <v>BHÄ</v>
          </cell>
          <cell r="S325" t="str">
            <v>BHÄ</v>
          </cell>
          <cell r="T325" t="str">
            <v>I</v>
          </cell>
          <cell r="U325" t="str">
            <v>BHÄ</v>
          </cell>
          <cell r="V325" t="str">
            <v>BHÄ</v>
          </cell>
          <cell r="W325" t="str">
            <v>I</v>
          </cell>
          <cell r="X325" t="str">
            <v>BHÄ</v>
          </cell>
          <cell r="Y325" t="str">
            <v>BHÄ</v>
          </cell>
          <cell r="Z325" t="str">
            <v/>
          </cell>
          <cell r="AA325" t="str">
            <v/>
          </cell>
          <cell r="AB325" t="str">
            <v/>
          </cell>
        </row>
        <row r="326">
          <cell r="A326">
            <v>313</v>
          </cell>
          <cell r="B326" t="str">
            <v>Unterladstätter Norbert</v>
          </cell>
          <cell r="C326" t="str">
            <v>M</v>
          </cell>
          <cell r="D326">
            <v>32133</v>
          </cell>
          <cell r="E326">
            <v>41630</v>
          </cell>
          <cell r="F326">
            <v>26</v>
          </cell>
          <cell r="G326" t="str">
            <v>Kufstein</v>
          </cell>
          <cell r="H326" t="str">
            <v>Österr</v>
          </cell>
          <cell r="I326" t="str">
            <v>UNTERNORB</v>
          </cell>
          <cell r="J326" t="str">
            <v/>
          </cell>
          <cell r="K326">
            <v>4246</v>
          </cell>
          <cell r="Q326" t="str">
            <v>I</v>
          </cell>
          <cell r="R326" t="str">
            <v>BHÄ</v>
          </cell>
          <cell r="S326" t="str">
            <v>BHÄ</v>
          </cell>
          <cell r="T326" t="str">
            <v>I</v>
          </cell>
          <cell r="U326" t="str">
            <v>BHÄ</v>
          </cell>
          <cell r="V326" t="str">
            <v>BHÄ</v>
          </cell>
          <cell r="W326" t="str">
            <v>I</v>
          </cell>
          <cell r="X326" t="str">
            <v>BHÄ</v>
          </cell>
          <cell r="Y326" t="str">
            <v>BHÄ</v>
          </cell>
          <cell r="Z326" t="str">
            <v/>
          </cell>
          <cell r="AA326" t="str">
            <v/>
          </cell>
          <cell r="AB326" t="str">
            <v/>
          </cell>
        </row>
        <row r="327">
          <cell r="A327">
            <v>314</v>
          </cell>
          <cell r="B327" t="str">
            <v>Bettazza Manfred</v>
          </cell>
          <cell r="C327" t="str">
            <v>M</v>
          </cell>
          <cell r="D327">
            <v>28104</v>
          </cell>
          <cell r="E327">
            <v>41618</v>
          </cell>
          <cell r="F327">
            <v>37</v>
          </cell>
          <cell r="G327" t="str">
            <v>Innsbruck</v>
          </cell>
          <cell r="H327" t="str">
            <v>Österr</v>
          </cell>
          <cell r="I327" t="str">
            <v>BETTAMANF</v>
          </cell>
          <cell r="J327" t="str">
            <v/>
          </cell>
          <cell r="K327">
            <v>3804</v>
          </cell>
          <cell r="Q327" t="str">
            <v>I</v>
          </cell>
          <cell r="R327" t="str">
            <v>AKI</v>
          </cell>
          <cell r="S327" t="str">
            <v>AKI</v>
          </cell>
          <cell r="T327" t="str">
            <v>I</v>
          </cell>
          <cell r="U327" t="str">
            <v>AKI</v>
          </cell>
          <cell r="V327" t="str">
            <v>AKI</v>
          </cell>
          <cell r="W327" t="str">
            <v>I</v>
          </cell>
          <cell r="X327" t="str">
            <v>AKI</v>
          </cell>
          <cell r="Y327" t="str">
            <v>AKI</v>
          </cell>
          <cell r="Z327" t="str">
            <v/>
          </cell>
          <cell r="AA327" t="str">
            <v/>
          </cell>
          <cell r="AB327" t="str">
            <v/>
          </cell>
        </row>
        <row r="328">
          <cell r="A328">
            <v>315</v>
          </cell>
          <cell r="B328" t="str">
            <v>Brandauer Manfred</v>
          </cell>
          <cell r="C328" t="str">
            <v>M</v>
          </cell>
          <cell r="D328">
            <v>15899</v>
          </cell>
          <cell r="E328">
            <v>41467</v>
          </cell>
          <cell r="F328">
            <v>70</v>
          </cell>
          <cell r="G328" t="str">
            <v>Neunkirchen</v>
          </cell>
          <cell r="H328" t="str">
            <v>Österr</v>
          </cell>
          <cell r="I328" t="str">
            <v>BRANDMANF</v>
          </cell>
          <cell r="J328" t="str">
            <v/>
          </cell>
          <cell r="K328">
            <v>3251</v>
          </cell>
          <cell r="Q328" t="str">
            <v>I</v>
          </cell>
          <cell r="R328" t="str">
            <v>AKI</v>
          </cell>
          <cell r="S328" t="str">
            <v>AKI</v>
          </cell>
          <cell r="T328" t="str">
            <v>I</v>
          </cell>
          <cell r="U328" t="str">
            <v>AKI</v>
          </cell>
          <cell r="V328" t="str">
            <v>AKI</v>
          </cell>
          <cell r="W328" t="str">
            <v/>
          </cell>
          <cell r="X328" t="str">
            <v/>
          </cell>
          <cell r="Y328" t="str">
            <v/>
          </cell>
          <cell r="Z328" t="str">
            <v/>
          </cell>
          <cell r="AA328" t="str">
            <v/>
          </cell>
          <cell r="AB328" t="str">
            <v/>
          </cell>
        </row>
        <row r="329">
          <cell r="A329">
            <v>316</v>
          </cell>
          <cell r="B329" t="str">
            <v>Endörfer Manuel</v>
          </cell>
          <cell r="C329" t="str">
            <v>M</v>
          </cell>
          <cell r="D329">
            <v>35192</v>
          </cell>
          <cell r="E329">
            <v>41401</v>
          </cell>
          <cell r="F329">
            <v>17</v>
          </cell>
          <cell r="G329" t="str">
            <v>Innsbruck</v>
          </cell>
          <cell r="H329" t="str">
            <v>Österr</v>
          </cell>
          <cell r="I329" t="str">
            <v>ENDÖRMANU</v>
          </cell>
          <cell r="J329" t="str">
            <v/>
          </cell>
          <cell r="K329">
            <v>4618</v>
          </cell>
          <cell r="Q329" t="str">
            <v>I</v>
          </cell>
          <cell r="R329" t="str">
            <v>AKI</v>
          </cell>
          <cell r="S329" t="str">
            <v>AKI</v>
          </cell>
          <cell r="T329" t="str">
            <v/>
          </cell>
          <cell r="U329" t="str">
            <v/>
          </cell>
          <cell r="V329" t="str">
            <v/>
          </cell>
          <cell r="W329" t="str">
            <v/>
          </cell>
          <cell r="X329" t="str">
            <v/>
          </cell>
          <cell r="Y329" t="str">
            <v/>
          </cell>
          <cell r="Z329" t="str">
            <v/>
          </cell>
          <cell r="AA329" t="str">
            <v/>
          </cell>
          <cell r="AB329" t="str">
            <v/>
          </cell>
        </row>
        <row r="330">
          <cell r="A330">
            <v>317</v>
          </cell>
          <cell r="B330" t="str">
            <v>Heiss Manfred</v>
          </cell>
          <cell r="C330" t="str">
            <v>M</v>
          </cell>
          <cell r="D330">
            <v>20961</v>
          </cell>
          <cell r="E330">
            <v>41415</v>
          </cell>
          <cell r="F330">
            <v>56</v>
          </cell>
          <cell r="G330" t="str">
            <v>Innsbruck</v>
          </cell>
          <cell r="H330" t="str">
            <v>Österr</v>
          </cell>
          <cell r="I330" t="str">
            <v>HEISSMANF</v>
          </cell>
          <cell r="J330" t="str">
            <v/>
          </cell>
          <cell r="K330">
            <v>592</v>
          </cell>
          <cell r="Q330" t="str">
            <v>I</v>
          </cell>
          <cell r="R330" t="str">
            <v>AKI</v>
          </cell>
          <cell r="S330" t="str">
            <v>AKI</v>
          </cell>
          <cell r="T330" t="str">
            <v>I</v>
          </cell>
          <cell r="U330" t="str">
            <v>AKI</v>
          </cell>
          <cell r="V330" t="str">
            <v>AKI</v>
          </cell>
          <cell r="W330" t="str">
            <v>I</v>
          </cell>
          <cell r="X330" t="str">
            <v>AKI</v>
          </cell>
          <cell r="Y330" t="str">
            <v>AKI</v>
          </cell>
          <cell r="Z330" t="str">
            <v>I</v>
          </cell>
          <cell r="AA330" t="str">
            <v>AKI</v>
          </cell>
          <cell r="AB330" t="str">
            <v>AKI</v>
          </cell>
        </row>
        <row r="331">
          <cell r="A331">
            <v>318</v>
          </cell>
          <cell r="B331" t="str">
            <v>Leitner Martin</v>
          </cell>
          <cell r="C331" t="str">
            <v>M</v>
          </cell>
          <cell r="D331">
            <v>25080</v>
          </cell>
          <cell r="E331">
            <v>41516</v>
          </cell>
          <cell r="F331">
            <v>45</v>
          </cell>
          <cell r="G331" t="str">
            <v>Innsbruck</v>
          </cell>
          <cell r="H331" t="str">
            <v>Österr</v>
          </cell>
          <cell r="I331" t="str">
            <v>LEITNMART</v>
          </cell>
          <cell r="J331" t="str">
            <v/>
          </cell>
          <cell r="K331">
            <v>3363</v>
          </cell>
          <cell r="Q331" t="str">
            <v>I</v>
          </cell>
          <cell r="R331" t="str">
            <v>AKI</v>
          </cell>
          <cell r="S331" t="str">
            <v>AKI</v>
          </cell>
          <cell r="T331" t="str">
            <v>I</v>
          </cell>
          <cell r="U331" t="str">
            <v>AKI</v>
          </cell>
          <cell r="V331" t="str">
            <v>AKI</v>
          </cell>
          <cell r="W331" t="str">
            <v>I</v>
          </cell>
          <cell r="X331" t="str">
            <v>AKI</v>
          </cell>
          <cell r="Y331" t="str">
            <v>AKI</v>
          </cell>
          <cell r="Z331" t="str">
            <v>I</v>
          </cell>
          <cell r="AA331" t="str">
            <v>AKI</v>
          </cell>
          <cell r="AB331" t="str">
            <v>AKI</v>
          </cell>
        </row>
        <row r="332">
          <cell r="A332">
            <v>319</v>
          </cell>
          <cell r="B332" t="str">
            <v>Loipold Franz</v>
          </cell>
          <cell r="C332" t="str">
            <v>M</v>
          </cell>
          <cell r="D332">
            <v>15165</v>
          </cell>
          <cell r="E332">
            <v>41463</v>
          </cell>
          <cell r="F332">
            <v>72</v>
          </cell>
          <cell r="G332" t="str">
            <v>Stall/Kärnten</v>
          </cell>
          <cell r="H332" t="str">
            <v>Österr</v>
          </cell>
          <cell r="I332" t="str">
            <v>LOIPOFRAN</v>
          </cell>
          <cell r="J332" t="str">
            <v/>
          </cell>
          <cell r="K332">
            <v>1586</v>
          </cell>
          <cell r="Q332" t="str">
            <v>I</v>
          </cell>
          <cell r="R332" t="str">
            <v>AKI</v>
          </cell>
          <cell r="S332" t="str">
            <v>AKI</v>
          </cell>
          <cell r="T332" t="str">
            <v>I</v>
          </cell>
          <cell r="U332" t="str">
            <v>AKI</v>
          </cell>
          <cell r="V332" t="str">
            <v>AKI</v>
          </cell>
          <cell r="W332" t="str">
            <v>I</v>
          </cell>
          <cell r="X332" t="str">
            <v>AKI</v>
          </cell>
          <cell r="Y332" t="str">
            <v/>
          </cell>
          <cell r="Z332" t="str">
            <v/>
          </cell>
          <cell r="AA332" t="str">
            <v/>
          </cell>
          <cell r="AB332" t="str">
            <v/>
          </cell>
        </row>
        <row r="333">
          <cell r="A333">
            <v>320</v>
          </cell>
          <cell r="B333" t="str">
            <v>Scharf Christian</v>
          </cell>
          <cell r="C333" t="str">
            <v>M</v>
          </cell>
          <cell r="D333">
            <v>29090</v>
          </cell>
          <cell r="E333">
            <v>41509</v>
          </cell>
          <cell r="F333">
            <v>34</v>
          </cell>
          <cell r="G333" t="str">
            <v>Innsbruck</v>
          </cell>
          <cell r="H333" t="str">
            <v>Österr</v>
          </cell>
          <cell r="I333" t="str">
            <v>SCHARCHRI</v>
          </cell>
          <cell r="J333" t="str">
            <v/>
          </cell>
          <cell r="K333">
            <v>3906</v>
          </cell>
          <cell r="Q333" t="str">
            <v>I</v>
          </cell>
          <cell r="R333" t="str">
            <v>AKI</v>
          </cell>
          <cell r="S333" t="str">
            <v>AKI</v>
          </cell>
          <cell r="T333" t="str">
            <v>I</v>
          </cell>
          <cell r="U333" t="str">
            <v>AKI</v>
          </cell>
          <cell r="V333" t="str">
            <v>AKI</v>
          </cell>
          <cell r="W333" t="str">
            <v>I</v>
          </cell>
          <cell r="X333" t="str">
            <v>AKI</v>
          </cell>
          <cell r="Y333" t="str">
            <v>AKI</v>
          </cell>
          <cell r="Z333" t="str">
            <v>I</v>
          </cell>
          <cell r="AA333" t="str">
            <v>AKI</v>
          </cell>
          <cell r="AB333" t="str">
            <v>AKI</v>
          </cell>
        </row>
        <row r="334">
          <cell r="A334">
            <v>321</v>
          </cell>
          <cell r="B334" t="str">
            <v>Scharf Stefanie</v>
          </cell>
          <cell r="C334" t="str">
            <v>W</v>
          </cell>
          <cell r="D334">
            <v>29208</v>
          </cell>
          <cell r="E334">
            <v>41627</v>
          </cell>
          <cell r="F334">
            <v>34</v>
          </cell>
          <cell r="G334" t="str">
            <v>Hall in Tirol</v>
          </cell>
          <cell r="H334" t="str">
            <v>Österr</v>
          </cell>
          <cell r="I334" t="str">
            <v>SCHARSTEF</v>
          </cell>
          <cell r="J334" t="str">
            <v/>
          </cell>
          <cell r="K334">
            <v>3903</v>
          </cell>
          <cell r="Q334" t="str">
            <v>I</v>
          </cell>
          <cell r="R334" t="str">
            <v>AKI</v>
          </cell>
          <cell r="S334" t="str">
            <v>AKI</v>
          </cell>
          <cell r="T334" t="str">
            <v>I</v>
          </cell>
          <cell r="U334" t="str">
            <v>AKI</v>
          </cell>
          <cell r="V334" t="str">
            <v>AKI</v>
          </cell>
          <cell r="W334" t="str">
            <v>I</v>
          </cell>
          <cell r="X334" t="str">
            <v>AKI</v>
          </cell>
          <cell r="Y334" t="str">
            <v>AKI</v>
          </cell>
          <cell r="Z334" t="str">
            <v>I</v>
          </cell>
          <cell r="AA334" t="str">
            <v>AKI</v>
          </cell>
          <cell r="AB334" t="str">
            <v>AKI</v>
          </cell>
        </row>
        <row r="335">
          <cell r="A335">
            <v>322</v>
          </cell>
          <cell r="B335" t="str">
            <v>Bichler David</v>
          </cell>
          <cell r="C335" t="str">
            <v>M</v>
          </cell>
          <cell r="D335">
            <v>34793</v>
          </cell>
          <cell r="E335">
            <v>41368</v>
          </cell>
          <cell r="F335">
            <v>18</v>
          </cell>
          <cell r="G335" t="str">
            <v>Innsbruck</v>
          </cell>
          <cell r="H335" t="str">
            <v>Österr</v>
          </cell>
          <cell r="I335" t="str">
            <v>BICHLDAVI</v>
          </cell>
          <cell r="J335" t="str">
            <v/>
          </cell>
          <cell r="K335">
            <v>4598</v>
          </cell>
          <cell r="Q335" t="str">
            <v>I</v>
          </cell>
          <cell r="R335" t="str">
            <v>RUM</v>
          </cell>
          <cell r="S335" t="str">
            <v>RUM</v>
          </cell>
          <cell r="T335" t="str">
            <v/>
          </cell>
          <cell r="U335" t="str">
            <v/>
          </cell>
          <cell r="V335" t="str">
            <v/>
          </cell>
          <cell r="W335" t="str">
            <v>I</v>
          </cell>
          <cell r="X335" t="str">
            <v>RUM</v>
          </cell>
          <cell r="Y335" t="str">
            <v>RUM</v>
          </cell>
          <cell r="Z335" t="str">
            <v/>
          </cell>
          <cell r="AA335" t="str">
            <v/>
          </cell>
          <cell r="AB335" t="str">
            <v/>
          </cell>
        </row>
        <row r="336">
          <cell r="A336">
            <v>323</v>
          </cell>
          <cell r="B336" t="str">
            <v>Gebhart Dietmar</v>
          </cell>
          <cell r="C336" t="str">
            <v>M</v>
          </cell>
          <cell r="D336">
            <v>28881</v>
          </cell>
          <cell r="E336">
            <v>41665</v>
          </cell>
          <cell r="F336">
            <v>35</v>
          </cell>
          <cell r="G336" t="str">
            <v>Innsbruck</v>
          </cell>
          <cell r="H336" t="str">
            <v>Österr</v>
          </cell>
          <cell r="I336" t="str">
            <v>GEBHADIET</v>
          </cell>
          <cell r="J336" t="str">
            <v/>
          </cell>
          <cell r="K336">
            <v>3827</v>
          </cell>
          <cell r="Q336" t="str">
            <v>I</v>
          </cell>
          <cell r="R336" t="str">
            <v>RUM</v>
          </cell>
          <cell r="S336" t="str">
            <v>RUM</v>
          </cell>
          <cell r="T336" t="str">
            <v>I</v>
          </cell>
          <cell r="U336" t="str">
            <v>RUM</v>
          </cell>
          <cell r="V336" t="str">
            <v>RUM</v>
          </cell>
          <cell r="W336" t="str">
            <v>I</v>
          </cell>
          <cell r="X336" t="str">
            <v>RUM</v>
          </cell>
          <cell r="Y336" t="str">
            <v>RUM</v>
          </cell>
          <cell r="Z336" t="str">
            <v/>
          </cell>
          <cell r="AA336" t="str">
            <v/>
          </cell>
          <cell r="AB336" t="str">
            <v/>
          </cell>
        </row>
        <row r="337">
          <cell r="A337">
            <v>324</v>
          </cell>
          <cell r="B337" t="str">
            <v>Geiger Patrick</v>
          </cell>
          <cell r="C337" t="str">
            <v>M</v>
          </cell>
          <cell r="D337">
            <v>33923</v>
          </cell>
          <cell r="E337">
            <v>41593</v>
          </cell>
          <cell r="F337">
            <v>21</v>
          </cell>
          <cell r="G337" t="str">
            <v>Hall in Tirol</v>
          </cell>
          <cell r="H337" t="str">
            <v>Österr</v>
          </cell>
          <cell r="I337" t="str">
            <v>GEIGEPATR</v>
          </cell>
          <cell r="J337" t="str">
            <v/>
          </cell>
          <cell r="K337">
            <v>4539</v>
          </cell>
          <cell r="Q337" t="str">
            <v>I</v>
          </cell>
          <cell r="R337" t="str">
            <v>RUM</v>
          </cell>
          <cell r="S337" t="str">
            <v>RUM</v>
          </cell>
          <cell r="T337" t="str">
            <v>I</v>
          </cell>
          <cell r="U337" t="str">
            <v>RUM</v>
          </cell>
          <cell r="V337" t="str">
            <v>RUM</v>
          </cell>
          <cell r="W337" t="str">
            <v>I</v>
          </cell>
          <cell r="X337" t="str">
            <v>RUM</v>
          </cell>
          <cell r="Y337" t="str">
            <v>RUM</v>
          </cell>
          <cell r="Z337" t="str">
            <v/>
          </cell>
          <cell r="AA337" t="str">
            <v/>
          </cell>
          <cell r="AB337" t="str">
            <v/>
          </cell>
        </row>
        <row r="338">
          <cell r="A338">
            <v>325</v>
          </cell>
          <cell r="B338" t="str">
            <v>Hölbling Josef</v>
          </cell>
          <cell r="C338" t="str">
            <v>M</v>
          </cell>
          <cell r="D338">
            <v>31891</v>
          </cell>
          <cell r="E338">
            <v>41388</v>
          </cell>
          <cell r="F338">
            <v>26</v>
          </cell>
          <cell r="G338" t="str">
            <v>Hall in Tirol</v>
          </cell>
          <cell r="H338" t="str">
            <v>Österr</v>
          </cell>
          <cell r="I338" t="str">
            <v>HÖLBLJOSE</v>
          </cell>
          <cell r="J338" t="str">
            <v/>
          </cell>
          <cell r="K338">
            <v>4427</v>
          </cell>
          <cell r="Q338" t="str">
            <v>I</v>
          </cell>
          <cell r="R338" t="str">
            <v>RUM</v>
          </cell>
          <cell r="S338" t="str">
            <v>RUM</v>
          </cell>
          <cell r="T338" t="str">
            <v/>
          </cell>
          <cell r="U338" t="str">
            <v/>
          </cell>
          <cell r="V338" t="str">
            <v/>
          </cell>
          <cell r="W338" t="str">
            <v/>
          </cell>
          <cell r="X338" t="str">
            <v/>
          </cell>
          <cell r="Y338" t="str">
            <v/>
          </cell>
          <cell r="Z338" t="str">
            <v/>
          </cell>
          <cell r="AA338" t="str">
            <v/>
          </cell>
          <cell r="AB338" t="str">
            <v/>
          </cell>
        </row>
        <row r="339">
          <cell r="A339">
            <v>326</v>
          </cell>
          <cell r="B339" t="str">
            <v>Hölzl Thomas</v>
          </cell>
          <cell r="C339" t="str">
            <v>M</v>
          </cell>
          <cell r="D339">
            <v>26098</v>
          </cell>
          <cell r="E339">
            <v>41439</v>
          </cell>
          <cell r="F339">
            <v>42</v>
          </cell>
          <cell r="G339" t="str">
            <v>Basel</v>
          </cell>
          <cell r="H339" t="str">
            <v>Österr</v>
          </cell>
          <cell r="I339" t="str">
            <v>HÖLZLTHOM</v>
          </cell>
          <cell r="J339" t="str">
            <v/>
          </cell>
          <cell r="K339">
            <v>3159</v>
          </cell>
          <cell r="Q339" t="str">
            <v>I</v>
          </cell>
          <cell r="R339" t="str">
            <v>RUM</v>
          </cell>
          <cell r="S339" t="str">
            <v>RUM</v>
          </cell>
          <cell r="T339" t="str">
            <v>I</v>
          </cell>
          <cell r="U339" t="str">
            <v>RUM</v>
          </cell>
          <cell r="V339" t="str">
            <v>RUM</v>
          </cell>
          <cell r="W339" t="str">
            <v>I</v>
          </cell>
          <cell r="X339" t="str">
            <v>RUM</v>
          </cell>
          <cell r="Y339" t="str">
            <v>RUM</v>
          </cell>
          <cell r="Z339" t="str">
            <v/>
          </cell>
          <cell r="AA339" t="str">
            <v/>
          </cell>
          <cell r="AB339" t="str">
            <v/>
          </cell>
        </row>
        <row r="340">
          <cell r="A340">
            <v>327</v>
          </cell>
          <cell r="B340" t="str">
            <v>Lamparter Hannes</v>
          </cell>
          <cell r="C340" t="str">
            <v>M</v>
          </cell>
          <cell r="D340">
            <v>25074</v>
          </cell>
          <cell r="E340">
            <v>41510</v>
          </cell>
          <cell r="F340">
            <v>45</v>
          </cell>
          <cell r="G340" t="str">
            <v>Innsbruck</v>
          </cell>
          <cell r="H340" t="str">
            <v>Österr</v>
          </cell>
          <cell r="I340" t="str">
            <v>LAMPAHANN</v>
          </cell>
          <cell r="J340" t="str">
            <v/>
          </cell>
          <cell r="K340">
            <v>3849</v>
          </cell>
          <cell r="Q340" t="str">
            <v>I</v>
          </cell>
          <cell r="R340" t="str">
            <v>RUM</v>
          </cell>
          <cell r="S340" t="str">
            <v>RUM</v>
          </cell>
          <cell r="T340" t="str">
            <v>I</v>
          </cell>
          <cell r="U340" t="str">
            <v>RUM</v>
          </cell>
          <cell r="V340" t="str">
            <v>RUM</v>
          </cell>
          <cell r="W340" t="str">
            <v>I</v>
          </cell>
          <cell r="X340" t="str">
            <v>RUM</v>
          </cell>
          <cell r="Y340" t="str">
            <v>RUM</v>
          </cell>
          <cell r="Z340" t="str">
            <v/>
          </cell>
          <cell r="AA340" t="str">
            <v/>
          </cell>
          <cell r="AB340" t="str">
            <v/>
          </cell>
        </row>
        <row r="341">
          <cell r="A341">
            <v>328</v>
          </cell>
          <cell r="B341" t="str">
            <v>Marksteiner Markus</v>
          </cell>
          <cell r="C341" t="str">
            <v>M</v>
          </cell>
          <cell r="D341">
            <v>28728</v>
          </cell>
          <cell r="E341">
            <v>41512</v>
          </cell>
          <cell r="F341">
            <v>35</v>
          </cell>
          <cell r="G341" t="str">
            <v>Hall in Tirol</v>
          </cell>
          <cell r="H341" t="str">
            <v>Österr</v>
          </cell>
          <cell r="I341" t="str">
            <v>MARKSMARK</v>
          </cell>
          <cell r="J341" t="str">
            <v/>
          </cell>
          <cell r="K341">
            <v>3781</v>
          </cell>
          <cell r="Q341" t="str">
            <v>I</v>
          </cell>
          <cell r="R341" t="str">
            <v>RUM</v>
          </cell>
          <cell r="S341" t="str">
            <v>RUM</v>
          </cell>
          <cell r="T341" t="str">
            <v>I</v>
          </cell>
          <cell r="U341" t="str">
            <v>RUM</v>
          </cell>
          <cell r="V341" t="str">
            <v>RUM</v>
          </cell>
          <cell r="W341" t="str">
            <v>I</v>
          </cell>
          <cell r="X341" t="str">
            <v>RUM</v>
          </cell>
          <cell r="Y341" t="str">
            <v>RUM</v>
          </cell>
          <cell r="Z341" t="str">
            <v/>
          </cell>
          <cell r="AA341" t="str">
            <v/>
          </cell>
          <cell r="AB341" t="str">
            <v/>
          </cell>
        </row>
        <row r="342">
          <cell r="A342">
            <v>329</v>
          </cell>
          <cell r="B342" t="str">
            <v>Mörth Gerhard</v>
          </cell>
          <cell r="C342" t="str">
            <v>M</v>
          </cell>
          <cell r="D342">
            <v>20917</v>
          </cell>
          <cell r="E342">
            <v>41371</v>
          </cell>
          <cell r="F342">
            <v>56</v>
          </cell>
          <cell r="G342" t="str">
            <v>Graz</v>
          </cell>
          <cell r="H342" t="str">
            <v>Österr</v>
          </cell>
          <cell r="I342" t="str">
            <v>MÖRTHGERH</v>
          </cell>
          <cell r="J342" t="str">
            <v/>
          </cell>
          <cell r="K342">
            <v>679</v>
          </cell>
          <cell r="Q342" t="str">
            <v>I</v>
          </cell>
          <cell r="R342" t="str">
            <v>RUM</v>
          </cell>
          <cell r="S342" t="str">
            <v>RUM</v>
          </cell>
          <cell r="T342" t="str">
            <v>I</v>
          </cell>
          <cell r="U342" t="str">
            <v>RUM</v>
          </cell>
          <cell r="V342" t="str">
            <v>RUM</v>
          </cell>
          <cell r="W342" t="str">
            <v>I</v>
          </cell>
          <cell r="X342" t="str">
            <v>RUM</v>
          </cell>
          <cell r="Y342" t="str">
            <v>RUM</v>
          </cell>
          <cell r="Z342" t="str">
            <v/>
          </cell>
          <cell r="AA342" t="str">
            <v/>
          </cell>
          <cell r="AB342" t="str">
            <v/>
          </cell>
        </row>
        <row r="343">
          <cell r="A343">
            <v>330</v>
          </cell>
          <cell r="B343" t="str">
            <v>Plank Alexander</v>
          </cell>
          <cell r="C343" t="str">
            <v>M</v>
          </cell>
          <cell r="D343">
            <v>28563</v>
          </cell>
          <cell r="E343">
            <v>41347</v>
          </cell>
          <cell r="F343">
            <v>35</v>
          </cell>
          <cell r="G343" t="str">
            <v>Hall in Tirol</v>
          </cell>
          <cell r="H343" t="str">
            <v>Österr</v>
          </cell>
          <cell r="I343" t="str">
            <v>PLANKALEX</v>
          </cell>
          <cell r="J343" t="str">
            <v/>
          </cell>
          <cell r="K343">
            <v>3782</v>
          </cell>
          <cell r="Q343" t="str">
            <v>I</v>
          </cell>
          <cell r="R343" t="str">
            <v>RUM</v>
          </cell>
          <cell r="S343" t="str">
            <v>RUM</v>
          </cell>
          <cell r="T343" t="str">
            <v/>
          </cell>
          <cell r="U343" t="str">
            <v/>
          </cell>
          <cell r="V343" t="str">
            <v/>
          </cell>
          <cell r="W343" t="str">
            <v/>
          </cell>
          <cell r="X343" t="str">
            <v/>
          </cell>
          <cell r="Y343" t="str">
            <v/>
          </cell>
          <cell r="Z343" t="str">
            <v/>
          </cell>
          <cell r="AA343" t="str">
            <v/>
          </cell>
          <cell r="AB343" t="str">
            <v/>
          </cell>
        </row>
        <row r="344">
          <cell r="A344">
            <v>331</v>
          </cell>
          <cell r="B344" t="str">
            <v>Plank Daniel</v>
          </cell>
          <cell r="C344" t="str">
            <v>M</v>
          </cell>
          <cell r="D344">
            <v>34195</v>
          </cell>
          <cell r="E344">
            <v>41500</v>
          </cell>
          <cell r="F344">
            <v>20</v>
          </cell>
          <cell r="G344" t="str">
            <v>Innsbruck</v>
          </cell>
          <cell r="H344" t="str">
            <v>Österr</v>
          </cell>
          <cell r="I344" t="str">
            <v>PLANKDANI</v>
          </cell>
          <cell r="J344" t="str">
            <v/>
          </cell>
          <cell r="K344">
            <v>4550</v>
          </cell>
          <cell r="Q344" t="str">
            <v>I</v>
          </cell>
          <cell r="R344" t="str">
            <v>RUM</v>
          </cell>
          <cell r="S344" t="str">
            <v>RUM</v>
          </cell>
          <cell r="T344" t="str">
            <v>I</v>
          </cell>
          <cell r="U344" t="str">
            <v>RUM</v>
          </cell>
          <cell r="V344" t="str">
            <v>RUM</v>
          </cell>
          <cell r="W344" t="str">
            <v/>
          </cell>
          <cell r="X344" t="str">
            <v/>
          </cell>
          <cell r="Y344" t="str">
            <v/>
          </cell>
          <cell r="Z344" t="str">
            <v/>
          </cell>
          <cell r="AA344" t="str">
            <v/>
          </cell>
          <cell r="AB344" t="str">
            <v/>
          </cell>
        </row>
        <row r="345">
          <cell r="A345">
            <v>332</v>
          </cell>
          <cell r="B345" t="str">
            <v>Posch Daniel</v>
          </cell>
          <cell r="C345" t="str">
            <v>M</v>
          </cell>
          <cell r="D345">
            <v>32249</v>
          </cell>
          <cell r="E345">
            <v>41380</v>
          </cell>
          <cell r="F345">
            <v>25</v>
          </cell>
          <cell r="G345" t="str">
            <v>Rum</v>
          </cell>
          <cell r="H345" t="str">
            <v>Österr</v>
          </cell>
          <cell r="I345" t="str">
            <v>POSCHDANI</v>
          </cell>
          <cell r="J345" t="str">
            <v/>
          </cell>
          <cell r="K345">
            <v>4494</v>
          </cell>
          <cell r="Q345" t="str">
            <v>I</v>
          </cell>
          <cell r="R345" t="str">
            <v>RUM</v>
          </cell>
          <cell r="S345" t="str">
            <v>RUM</v>
          </cell>
          <cell r="T345" t="str">
            <v>I</v>
          </cell>
          <cell r="U345" t="str">
            <v>RUM</v>
          </cell>
          <cell r="V345" t="str">
            <v>RUM</v>
          </cell>
          <cell r="W345" t="str">
            <v/>
          </cell>
          <cell r="X345" t="str">
            <v/>
          </cell>
          <cell r="Y345" t="str">
            <v/>
          </cell>
          <cell r="Z345" t="str">
            <v/>
          </cell>
          <cell r="AA345" t="str">
            <v/>
          </cell>
          <cell r="AB345" t="str">
            <v/>
          </cell>
        </row>
        <row r="346">
          <cell r="A346">
            <v>333</v>
          </cell>
          <cell r="B346" t="str">
            <v>Schneider Martin</v>
          </cell>
          <cell r="C346" t="str">
            <v>M</v>
          </cell>
          <cell r="D346">
            <v>30516</v>
          </cell>
          <cell r="E346">
            <v>41474</v>
          </cell>
          <cell r="F346">
            <v>30</v>
          </cell>
          <cell r="G346" t="str">
            <v>Hall in Tirol</v>
          </cell>
          <cell r="H346" t="str">
            <v>Österr</v>
          </cell>
          <cell r="I346" t="str">
            <v>SCHNEMART</v>
          </cell>
          <cell r="J346" t="str">
            <v/>
          </cell>
          <cell r="K346">
            <v>4048</v>
          </cell>
          <cell r="Q346" t="str">
            <v>I</v>
          </cell>
          <cell r="R346" t="str">
            <v>RUM</v>
          </cell>
          <cell r="S346" t="str">
            <v>RUM</v>
          </cell>
          <cell r="T346" t="str">
            <v>I</v>
          </cell>
          <cell r="U346" t="str">
            <v>RUM</v>
          </cell>
          <cell r="V346" t="str">
            <v>RUM</v>
          </cell>
          <cell r="W346" t="str">
            <v>I</v>
          </cell>
          <cell r="X346" t="str">
            <v>RUM</v>
          </cell>
          <cell r="Y346" t="str">
            <v>RUM</v>
          </cell>
          <cell r="Z346" t="str">
            <v/>
          </cell>
          <cell r="AA346" t="str">
            <v/>
          </cell>
          <cell r="AB346" t="str">
            <v/>
          </cell>
        </row>
        <row r="347">
          <cell r="A347">
            <v>334</v>
          </cell>
          <cell r="B347" t="str">
            <v>Schweninger Thomas</v>
          </cell>
          <cell r="C347" t="str">
            <v>M</v>
          </cell>
          <cell r="D347">
            <v>34425</v>
          </cell>
          <cell r="E347">
            <v>41365</v>
          </cell>
          <cell r="F347">
            <v>19</v>
          </cell>
          <cell r="G347" t="str">
            <v>Innsbruck</v>
          </cell>
          <cell r="H347" t="str">
            <v>Österr</v>
          </cell>
          <cell r="I347" t="str">
            <v>SCHWETHOM</v>
          </cell>
          <cell r="J347" t="str">
            <v/>
          </cell>
          <cell r="K347">
            <v>4540</v>
          </cell>
          <cell r="Q347" t="str">
            <v>I</v>
          </cell>
          <cell r="R347" t="str">
            <v>RUM</v>
          </cell>
          <cell r="S347" t="str">
            <v>RUM</v>
          </cell>
          <cell r="T347" t="str">
            <v>I</v>
          </cell>
          <cell r="U347" t="str">
            <v>RUM</v>
          </cell>
          <cell r="V347" t="str">
            <v>RUM</v>
          </cell>
          <cell r="W347" t="str">
            <v>I</v>
          </cell>
          <cell r="X347" t="str">
            <v>RUM</v>
          </cell>
          <cell r="Y347" t="str">
            <v>RUM</v>
          </cell>
          <cell r="Z347" t="str">
            <v/>
          </cell>
          <cell r="AA347" t="str">
            <v/>
          </cell>
          <cell r="AB347" t="str">
            <v/>
          </cell>
        </row>
        <row r="348">
          <cell r="A348">
            <v>335</v>
          </cell>
          <cell r="B348" t="str">
            <v>Unsinn Gabriel</v>
          </cell>
          <cell r="C348" t="str">
            <v>M</v>
          </cell>
          <cell r="D348">
            <v>34372</v>
          </cell>
          <cell r="E348">
            <v>41677</v>
          </cell>
          <cell r="F348">
            <v>20</v>
          </cell>
          <cell r="G348" t="str">
            <v>Innsbruck</v>
          </cell>
          <cell r="H348" t="str">
            <v>Österr</v>
          </cell>
          <cell r="I348" t="str">
            <v>UNSINGABR</v>
          </cell>
          <cell r="J348" t="str">
            <v/>
          </cell>
          <cell r="K348">
            <v>4541</v>
          </cell>
          <cell r="Q348" t="str">
            <v>I</v>
          </cell>
          <cell r="R348" t="str">
            <v>RUM</v>
          </cell>
          <cell r="S348" t="str">
            <v>RUM</v>
          </cell>
          <cell r="T348" t="str">
            <v>I</v>
          </cell>
          <cell r="U348" t="str">
            <v>RUM</v>
          </cell>
          <cell r="V348" t="str">
            <v>RUM</v>
          </cell>
          <cell r="W348" t="str">
            <v>I</v>
          </cell>
          <cell r="X348" t="str">
            <v>RUM</v>
          </cell>
          <cell r="Y348" t="str">
            <v>RUM</v>
          </cell>
          <cell r="Z348" t="str">
            <v/>
          </cell>
          <cell r="AA348" t="str">
            <v/>
          </cell>
          <cell r="AB348" t="str">
            <v/>
          </cell>
        </row>
        <row r="349">
          <cell r="A349">
            <v>336</v>
          </cell>
          <cell r="B349" t="str">
            <v>Uran Hermann</v>
          </cell>
          <cell r="C349" t="str">
            <v>M</v>
          </cell>
          <cell r="D349">
            <v>25591</v>
          </cell>
          <cell r="E349">
            <v>41662</v>
          </cell>
          <cell r="F349">
            <v>44</v>
          </cell>
          <cell r="G349" t="str">
            <v>Innsbruck</v>
          </cell>
          <cell r="H349" t="str">
            <v>Österr</v>
          </cell>
          <cell r="I349" t="str">
            <v>URANHERM</v>
          </cell>
          <cell r="J349" t="str">
            <v/>
          </cell>
          <cell r="K349">
            <v>2847</v>
          </cell>
          <cell r="Q349" t="str">
            <v>I</v>
          </cell>
          <cell r="R349" t="str">
            <v>RUM</v>
          </cell>
          <cell r="S349" t="str">
            <v>RUM</v>
          </cell>
          <cell r="T349" t="str">
            <v>I</v>
          </cell>
          <cell r="U349" t="str">
            <v>RUM</v>
          </cell>
          <cell r="V349" t="str">
            <v>RUM</v>
          </cell>
          <cell r="W349" t="str">
            <v>I</v>
          </cell>
          <cell r="X349" t="str">
            <v>RUM</v>
          </cell>
          <cell r="Y349" t="str">
            <v>RUM</v>
          </cell>
          <cell r="Z349" t="str">
            <v/>
          </cell>
          <cell r="AA349" t="str">
            <v/>
          </cell>
          <cell r="AB349" t="str">
            <v/>
          </cell>
        </row>
        <row r="350">
          <cell r="A350">
            <v>337</v>
          </cell>
          <cell r="B350" t="str">
            <v>Diem Rudolf</v>
          </cell>
          <cell r="C350" t="str">
            <v>M</v>
          </cell>
          <cell r="D350">
            <v>26379</v>
          </cell>
          <cell r="E350">
            <v>41354</v>
          </cell>
          <cell r="F350">
            <v>41</v>
          </cell>
          <cell r="G350" t="str">
            <v>Dornbirn</v>
          </cell>
          <cell r="H350" t="str">
            <v>Österr</v>
          </cell>
          <cell r="I350" t="str">
            <v>DIEMRUDO</v>
          </cell>
          <cell r="J350" t="str">
            <v/>
          </cell>
          <cell r="K350">
            <v>3218</v>
          </cell>
          <cell r="Q350" t="str">
            <v>I</v>
          </cell>
          <cell r="R350" t="str">
            <v>DOR</v>
          </cell>
          <cell r="S350" t="str">
            <v>DOR</v>
          </cell>
          <cell r="T350" t="str">
            <v>I</v>
          </cell>
          <cell r="U350" t="str">
            <v>DOR</v>
          </cell>
          <cell r="V350" t="str">
            <v>DOR</v>
          </cell>
          <cell r="W350" t="str">
            <v>I</v>
          </cell>
          <cell r="X350" t="str">
            <v>DOR</v>
          </cell>
          <cell r="Y350" t="str">
            <v>DOR</v>
          </cell>
          <cell r="Z350" t="str">
            <v/>
          </cell>
          <cell r="AA350" t="str">
            <v/>
          </cell>
          <cell r="AB350" t="str">
            <v/>
          </cell>
        </row>
        <row r="351">
          <cell r="A351">
            <v>338</v>
          </cell>
          <cell r="B351" t="str">
            <v>Freisinger Stefan</v>
          </cell>
          <cell r="C351" t="str">
            <v>M</v>
          </cell>
          <cell r="D351">
            <v>29347</v>
          </cell>
          <cell r="E351">
            <v>41400</v>
          </cell>
          <cell r="F351">
            <v>33</v>
          </cell>
          <cell r="G351" t="str">
            <v>Hohenems</v>
          </cell>
          <cell r="H351" t="str">
            <v>Österr</v>
          </cell>
          <cell r="I351" t="str">
            <v>FREISSTEF</v>
          </cell>
          <cell r="J351" t="str">
            <v/>
          </cell>
          <cell r="K351">
            <v>3879</v>
          </cell>
          <cell r="Q351" t="str">
            <v>I</v>
          </cell>
          <cell r="R351" t="str">
            <v>DOR</v>
          </cell>
          <cell r="S351" t="str">
            <v>DOR</v>
          </cell>
          <cell r="T351" t="str">
            <v/>
          </cell>
          <cell r="U351" t="str">
            <v/>
          </cell>
          <cell r="V351" t="str">
            <v/>
          </cell>
          <cell r="W351" t="str">
            <v/>
          </cell>
          <cell r="X351" t="str">
            <v/>
          </cell>
          <cell r="Y351" t="str">
            <v/>
          </cell>
          <cell r="Z351" t="str">
            <v/>
          </cell>
          <cell r="AA351" t="str">
            <v/>
          </cell>
          <cell r="AB351" t="str">
            <v/>
          </cell>
        </row>
        <row r="352">
          <cell r="A352">
            <v>339</v>
          </cell>
          <cell r="B352" t="str">
            <v>Pfeifer Reinold</v>
          </cell>
          <cell r="C352" t="str">
            <v>M</v>
          </cell>
          <cell r="D352">
            <v>19925</v>
          </cell>
          <cell r="E352">
            <v>41475</v>
          </cell>
          <cell r="F352">
            <v>59</v>
          </cell>
          <cell r="G352" t="str">
            <v>Dornbirn</v>
          </cell>
          <cell r="H352" t="str">
            <v>Österr</v>
          </cell>
          <cell r="I352" t="str">
            <v>PFEIFREIN</v>
          </cell>
          <cell r="J352" t="str">
            <v/>
          </cell>
          <cell r="K352">
            <v>895</v>
          </cell>
          <cell r="Q352" t="str">
            <v>I</v>
          </cell>
          <cell r="R352" t="str">
            <v>DOR</v>
          </cell>
          <cell r="S352" t="str">
            <v>DOR</v>
          </cell>
          <cell r="T352" t="str">
            <v/>
          </cell>
          <cell r="U352" t="str">
            <v/>
          </cell>
          <cell r="V352" t="str">
            <v/>
          </cell>
          <cell r="W352" t="str">
            <v/>
          </cell>
          <cell r="X352" t="str">
            <v/>
          </cell>
          <cell r="Y352" t="str">
            <v/>
          </cell>
          <cell r="Z352" t="str">
            <v/>
          </cell>
          <cell r="AA352" t="str">
            <v/>
          </cell>
          <cell r="AB352" t="str">
            <v/>
          </cell>
        </row>
        <row r="353">
          <cell r="A353">
            <v>340</v>
          </cell>
          <cell r="B353" t="str">
            <v>Riedl Bernhard</v>
          </cell>
          <cell r="C353" t="str">
            <v>M</v>
          </cell>
          <cell r="D353">
            <v>15183</v>
          </cell>
          <cell r="E353">
            <v>41481</v>
          </cell>
          <cell r="F353">
            <v>72</v>
          </cell>
          <cell r="G353" t="str">
            <v>Stockerau</v>
          </cell>
          <cell r="H353" t="str">
            <v>Österr</v>
          </cell>
          <cell r="I353" t="str">
            <v>RIEDLBERN</v>
          </cell>
          <cell r="J353" t="str">
            <v/>
          </cell>
          <cell r="K353">
            <v>620</v>
          </cell>
          <cell r="Q353" t="str">
            <v>I</v>
          </cell>
          <cell r="R353" t="str">
            <v>DOR</v>
          </cell>
          <cell r="S353" t="str">
            <v>DOR</v>
          </cell>
          <cell r="T353" t="str">
            <v>I</v>
          </cell>
          <cell r="U353" t="str">
            <v>DOR</v>
          </cell>
          <cell r="V353" t="str">
            <v>DOR</v>
          </cell>
          <cell r="W353" t="str">
            <v>I</v>
          </cell>
          <cell r="X353" t="str">
            <v>DOR</v>
          </cell>
          <cell r="Y353" t="str">
            <v>DOR</v>
          </cell>
          <cell r="Z353" t="str">
            <v/>
          </cell>
          <cell r="AA353" t="str">
            <v/>
          </cell>
          <cell r="AB353" t="str">
            <v/>
          </cell>
        </row>
        <row r="354">
          <cell r="A354">
            <v>341</v>
          </cell>
          <cell r="B354" t="str">
            <v>Schneider Bernd</v>
          </cell>
          <cell r="C354" t="str">
            <v>M</v>
          </cell>
          <cell r="D354">
            <v>25438</v>
          </cell>
          <cell r="E354">
            <v>41509</v>
          </cell>
          <cell r="F354">
            <v>44</v>
          </cell>
          <cell r="G354" t="str">
            <v>Dornbirn</v>
          </cell>
          <cell r="H354" t="str">
            <v>Österr</v>
          </cell>
          <cell r="I354" t="str">
            <v>SCHNEBERN</v>
          </cell>
          <cell r="J354" t="str">
            <v/>
          </cell>
          <cell r="K354">
            <v>3305</v>
          </cell>
          <cell r="Q354" t="str">
            <v>I</v>
          </cell>
          <cell r="R354" t="str">
            <v>DOR</v>
          </cell>
          <cell r="S354" t="str">
            <v>DOR</v>
          </cell>
          <cell r="T354" t="str">
            <v/>
          </cell>
          <cell r="U354" t="str">
            <v/>
          </cell>
          <cell r="V354" t="str">
            <v/>
          </cell>
          <cell r="W354" t="str">
            <v>I</v>
          </cell>
          <cell r="X354" t="str">
            <v>DOR</v>
          </cell>
          <cell r="Y354" t="str">
            <v>DOR</v>
          </cell>
          <cell r="Z354" t="str">
            <v/>
          </cell>
          <cell r="AA354" t="str">
            <v/>
          </cell>
          <cell r="AB354" t="str">
            <v/>
          </cell>
        </row>
        <row r="355">
          <cell r="A355">
            <v>342</v>
          </cell>
          <cell r="B355" t="str">
            <v>Ulmer Thomas</v>
          </cell>
          <cell r="C355" t="str">
            <v>M</v>
          </cell>
          <cell r="D355">
            <v>27741</v>
          </cell>
          <cell r="E355">
            <v>41621</v>
          </cell>
          <cell r="F355">
            <v>38</v>
          </cell>
          <cell r="G355" t="str">
            <v>Dornbirn</v>
          </cell>
          <cell r="H355" t="str">
            <v>Österr</v>
          </cell>
          <cell r="I355" t="str">
            <v>ULMERTHOM</v>
          </cell>
          <cell r="J355" t="str">
            <v/>
          </cell>
          <cell r="K355">
            <v>3619</v>
          </cell>
          <cell r="Q355" t="str">
            <v>I</v>
          </cell>
          <cell r="R355" t="str">
            <v>DOR</v>
          </cell>
          <cell r="S355" t="str">
            <v>DOR</v>
          </cell>
          <cell r="T355" t="str">
            <v>I</v>
          </cell>
          <cell r="U355" t="str">
            <v>DOR</v>
          </cell>
          <cell r="V355" t="str">
            <v>DOR</v>
          </cell>
          <cell r="W355" t="str">
            <v>I</v>
          </cell>
          <cell r="X355" t="str">
            <v>DOR</v>
          </cell>
          <cell r="Y355" t="str">
            <v>DOR</v>
          </cell>
          <cell r="Z355" t="str">
            <v/>
          </cell>
          <cell r="AA355" t="str">
            <v/>
          </cell>
          <cell r="AB355" t="str">
            <v/>
          </cell>
        </row>
        <row r="356">
          <cell r="A356">
            <v>343</v>
          </cell>
          <cell r="B356" t="str">
            <v>Ulmer Wolfgang</v>
          </cell>
          <cell r="C356" t="str">
            <v>M</v>
          </cell>
          <cell r="D356">
            <v>21807</v>
          </cell>
          <cell r="E356">
            <v>41531</v>
          </cell>
          <cell r="F356">
            <v>54</v>
          </cell>
          <cell r="G356" t="str">
            <v>Dornbirn</v>
          </cell>
          <cell r="H356" t="str">
            <v>Österr</v>
          </cell>
          <cell r="I356" t="str">
            <v>ULMERWOLF</v>
          </cell>
          <cell r="J356" t="str">
            <v/>
          </cell>
          <cell r="K356">
            <v>636</v>
          </cell>
          <cell r="Q356" t="str">
            <v>I</v>
          </cell>
          <cell r="R356" t="str">
            <v>DOR</v>
          </cell>
          <cell r="S356" t="str">
            <v>DOR</v>
          </cell>
          <cell r="T356" t="str">
            <v>I</v>
          </cell>
          <cell r="U356" t="str">
            <v>DOR</v>
          </cell>
          <cell r="V356" t="str">
            <v>DOR</v>
          </cell>
          <cell r="W356" t="str">
            <v>I</v>
          </cell>
          <cell r="X356" t="str">
            <v>DOR</v>
          </cell>
          <cell r="Y356" t="str">
            <v>DOR</v>
          </cell>
          <cell r="Z356" t="str">
            <v/>
          </cell>
          <cell r="AA356" t="str">
            <v/>
          </cell>
          <cell r="AB356" t="str">
            <v/>
          </cell>
        </row>
        <row r="357">
          <cell r="A357">
            <v>344</v>
          </cell>
          <cell r="B357" t="str">
            <v>Viduka Julio</v>
          </cell>
          <cell r="C357" t="str">
            <v>M</v>
          </cell>
          <cell r="D357">
            <v>34290</v>
          </cell>
          <cell r="E357">
            <v>41595</v>
          </cell>
          <cell r="F357">
            <v>20</v>
          </cell>
          <cell r="G357" t="str">
            <v>Bregenz</v>
          </cell>
          <cell r="H357" t="str">
            <v>Kroatien</v>
          </cell>
          <cell r="I357" t="str">
            <v>VIDUKJULI</v>
          </cell>
          <cell r="J357" t="str">
            <v/>
          </cell>
          <cell r="K357">
            <v>4511</v>
          </cell>
          <cell r="Q357" t="str">
            <v>I</v>
          </cell>
          <cell r="R357" t="str">
            <v>DOR</v>
          </cell>
          <cell r="S357" t="str">
            <v>DOR</v>
          </cell>
          <cell r="T357" t="str">
            <v/>
          </cell>
          <cell r="U357" t="str">
            <v/>
          </cell>
          <cell r="V357" t="str">
            <v/>
          </cell>
          <cell r="W357" t="str">
            <v>I</v>
          </cell>
          <cell r="X357" t="str">
            <v>DOR</v>
          </cell>
          <cell r="Y357" t="str">
            <v>DOR</v>
          </cell>
          <cell r="Z357" t="str">
            <v/>
          </cell>
          <cell r="AA357" t="str">
            <v/>
          </cell>
          <cell r="AB357" t="str">
            <v/>
          </cell>
        </row>
        <row r="358">
          <cell r="A358">
            <v>345</v>
          </cell>
          <cell r="B358" t="str">
            <v>Baumann Gerhard</v>
          </cell>
          <cell r="C358" t="str">
            <v>M</v>
          </cell>
          <cell r="D358">
            <v>26011</v>
          </cell>
          <cell r="E358">
            <v>41352</v>
          </cell>
          <cell r="F358">
            <v>42</v>
          </cell>
          <cell r="G358" t="str">
            <v>Wien</v>
          </cell>
          <cell r="H358" t="str">
            <v>Österr</v>
          </cell>
          <cell r="I358" t="str">
            <v>BAUMAGERH</v>
          </cell>
          <cell r="J358" t="str">
            <v/>
          </cell>
          <cell r="K358">
            <v>3389</v>
          </cell>
          <cell r="Q358" t="str">
            <v>I</v>
          </cell>
          <cell r="R358" t="str">
            <v>ARH</v>
          </cell>
          <cell r="S358" t="str">
            <v>ARH</v>
          </cell>
          <cell r="T358" t="str">
            <v>I</v>
          </cell>
          <cell r="U358" t="str">
            <v>ARH</v>
          </cell>
          <cell r="V358" t="str">
            <v>ARH</v>
          </cell>
          <cell r="W358" t="str">
            <v>I</v>
          </cell>
          <cell r="X358" t="str">
            <v>ARH</v>
          </cell>
          <cell r="Y358" t="str">
            <v>ARH</v>
          </cell>
          <cell r="Z358" t="str">
            <v/>
          </cell>
          <cell r="AA358" t="str">
            <v/>
          </cell>
          <cell r="AB358" t="str">
            <v/>
          </cell>
        </row>
        <row r="359">
          <cell r="A359">
            <v>346</v>
          </cell>
          <cell r="B359" t="str">
            <v>Baumann Hermann</v>
          </cell>
          <cell r="C359" t="str">
            <v>M</v>
          </cell>
          <cell r="D359">
            <v>14708</v>
          </cell>
          <cell r="E359">
            <v>41371</v>
          </cell>
          <cell r="F359">
            <v>73</v>
          </cell>
          <cell r="G359" t="str">
            <v>NÖ</v>
          </cell>
          <cell r="H359" t="str">
            <v>Österr</v>
          </cell>
          <cell r="I359" t="str">
            <v>BAUMAHERM</v>
          </cell>
          <cell r="J359" t="str">
            <v/>
          </cell>
          <cell r="K359">
            <v>358</v>
          </cell>
          <cell r="Q359" t="str">
            <v>I</v>
          </cell>
          <cell r="R359" t="str">
            <v>ARH</v>
          </cell>
          <cell r="S359" t="str">
            <v>ARH</v>
          </cell>
          <cell r="T359" t="str">
            <v>I</v>
          </cell>
          <cell r="U359" t="str">
            <v>ARH</v>
          </cell>
          <cell r="V359" t="str">
            <v>ARH</v>
          </cell>
          <cell r="W359" t="str">
            <v>I</v>
          </cell>
          <cell r="X359" t="str">
            <v>ARH</v>
          </cell>
          <cell r="Y359" t="str">
            <v>ARH</v>
          </cell>
          <cell r="Z359" t="str">
            <v/>
          </cell>
          <cell r="AA359" t="str">
            <v/>
          </cell>
          <cell r="AB359" t="str">
            <v/>
          </cell>
        </row>
        <row r="360">
          <cell r="A360">
            <v>347</v>
          </cell>
          <cell r="B360" t="str">
            <v>Fuchs Gerhard</v>
          </cell>
          <cell r="C360" t="str">
            <v>M</v>
          </cell>
          <cell r="D360">
            <v>24922</v>
          </cell>
          <cell r="E360">
            <v>41358</v>
          </cell>
          <cell r="F360">
            <v>45</v>
          </cell>
          <cell r="G360" t="str">
            <v>Wien</v>
          </cell>
          <cell r="H360" t="str">
            <v>Österr</v>
          </cell>
          <cell r="I360" t="str">
            <v>FUCHSGERH</v>
          </cell>
          <cell r="J360" t="str">
            <v/>
          </cell>
          <cell r="K360">
            <v>3954</v>
          </cell>
          <cell r="Q360" t="str">
            <v>I</v>
          </cell>
          <cell r="R360" t="str">
            <v>ARH</v>
          </cell>
          <cell r="S360" t="str">
            <v>ARH</v>
          </cell>
          <cell r="T360" t="str">
            <v>I</v>
          </cell>
          <cell r="U360" t="str">
            <v>ARH</v>
          </cell>
          <cell r="V360" t="str">
            <v>ARH</v>
          </cell>
          <cell r="W360" t="str">
            <v>I</v>
          </cell>
          <cell r="X360" t="str">
            <v>ARH</v>
          </cell>
          <cell r="Y360" t="str">
            <v>ARH</v>
          </cell>
          <cell r="Z360" t="str">
            <v/>
          </cell>
          <cell r="AA360" t="str">
            <v/>
          </cell>
          <cell r="AB360" t="str">
            <v/>
          </cell>
        </row>
        <row r="361">
          <cell r="A361">
            <v>348</v>
          </cell>
          <cell r="B361" t="str">
            <v>Fuchs Walter</v>
          </cell>
          <cell r="C361" t="str">
            <v>M</v>
          </cell>
          <cell r="D361">
            <v>24903</v>
          </cell>
          <cell r="E361">
            <v>41339</v>
          </cell>
          <cell r="F361">
            <v>45</v>
          </cell>
          <cell r="G361" t="str">
            <v>Wien</v>
          </cell>
          <cell r="H361" t="str">
            <v>Österr</v>
          </cell>
          <cell r="I361" t="str">
            <v>FUCHSWALT</v>
          </cell>
          <cell r="J361" t="str">
            <v/>
          </cell>
          <cell r="K361">
            <v>2716</v>
          </cell>
          <cell r="Q361" t="str">
            <v>I</v>
          </cell>
          <cell r="R361" t="str">
            <v>ARH</v>
          </cell>
          <cell r="S361" t="str">
            <v>ARH</v>
          </cell>
          <cell r="T361" t="str">
            <v>I</v>
          </cell>
          <cell r="U361" t="str">
            <v>ARH</v>
          </cell>
          <cell r="V361" t="str">
            <v>ARH</v>
          </cell>
          <cell r="W361" t="str">
            <v>I</v>
          </cell>
          <cell r="X361" t="str">
            <v>ARH</v>
          </cell>
          <cell r="Y361" t="str">
            <v>ARH</v>
          </cell>
          <cell r="Z361" t="str">
            <v/>
          </cell>
          <cell r="AA361" t="str">
            <v/>
          </cell>
          <cell r="AB361" t="str">
            <v/>
          </cell>
        </row>
        <row r="362">
          <cell r="A362">
            <v>349</v>
          </cell>
          <cell r="B362" t="str">
            <v>Gradinger Thomas</v>
          </cell>
          <cell r="C362" t="str">
            <v>M</v>
          </cell>
          <cell r="D362">
            <v>24357</v>
          </cell>
          <cell r="E362">
            <v>41524</v>
          </cell>
          <cell r="F362">
            <v>47</v>
          </cell>
          <cell r="G362" t="str">
            <v>Wien</v>
          </cell>
          <cell r="H362" t="str">
            <v>Österr</v>
          </cell>
          <cell r="I362" t="str">
            <v>GRADITHOM</v>
          </cell>
          <cell r="J362" t="str">
            <v/>
          </cell>
          <cell r="K362">
            <v>3489</v>
          </cell>
          <cell r="Q362" t="str">
            <v>I</v>
          </cell>
          <cell r="R362" t="str">
            <v>ARH</v>
          </cell>
          <cell r="S362" t="str">
            <v>ARH</v>
          </cell>
          <cell r="T362" t="str">
            <v>I</v>
          </cell>
          <cell r="U362" t="str">
            <v>ARH</v>
          </cell>
          <cell r="V362" t="str">
            <v>ARH</v>
          </cell>
          <cell r="W362" t="str">
            <v/>
          </cell>
          <cell r="X362" t="str">
            <v/>
          </cell>
          <cell r="Y362" t="str">
            <v/>
          </cell>
          <cell r="Z362" t="str">
            <v/>
          </cell>
          <cell r="AA362" t="str">
            <v/>
          </cell>
          <cell r="AB362" t="str">
            <v/>
          </cell>
        </row>
        <row r="363">
          <cell r="A363">
            <v>350</v>
          </cell>
          <cell r="B363" t="str">
            <v>Hastik Ronald sen.</v>
          </cell>
          <cell r="C363" t="str">
            <v>M</v>
          </cell>
          <cell r="D363">
            <v>23143</v>
          </cell>
          <cell r="E363">
            <v>41406</v>
          </cell>
          <cell r="F363">
            <v>50</v>
          </cell>
          <cell r="G363" t="str">
            <v>Linz</v>
          </cell>
          <cell r="H363" t="str">
            <v>Österr</v>
          </cell>
          <cell r="I363" t="str">
            <v>HASTIRONS</v>
          </cell>
          <cell r="J363" t="str">
            <v/>
          </cell>
          <cell r="K363">
            <v>1716</v>
          </cell>
          <cell r="Q363" t="str">
            <v>I</v>
          </cell>
          <cell r="R363" t="str">
            <v>ARH</v>
          </cell>
          <cell r="S363" t="str">
            <v>ARH</v>
          </cell>
          <cell r="T363" t="str">
            <v/>
          </cell>
          <cell r="U363" t="str">
            <v/>
          </cell>
          <cell r="V363" t="str">
            <v/>
          </cell>
          <cell r="W363" t="str">
            <v/>
          </cell>
          <cell r="X363" t="str">
            <v/>
          </cell>
          <cell r="Y363" t="str">
            <v/>
          </cell>
          <cell r="Z363" t="str">
            <v/>
          </cell>
          <cell r="AA363" t="str">
            <v/>
          </cell>
          <cell r="AB363" t="str">
            <v/>
          </cell>
        </row>
        <row r="364">
          <cell r="A364">
            <v>351</v>
          </cell>
          <cell r="B364" t="str">
            <v>Hastik Ronald jun.</v>
          </cell>
          <cell r="C364" t="str">
            <v>M</v>
          </cell>
          <cell r="D364">
            <v>31651</v>
          </cell>
          <cell r="E364">
            <v>41513</v>
          </cell>
          <cell r="F364">
            <v>27</v>
          </cell>
          <cell r="G364" t="str">
            <v>Wien</v>
          </cell>
          <cell r="H364" t="str">
            <v>Österr</v>
          </cell>
          <cell r="I364" t="str">
            <v>HASTIRONJ</v>
          </cell>
          <cell r="J364" t="str">
            <v/>
          </cell>
          <cell r="K364">
            <v>4174</v>
          </cell>
          <cell r="Q364" t="str">
            <v>I</v>
          </cell>
          <cell r="R364" t="str">
            <v>ARH</v>
          </cell>
          <cell r="S364" t="str">
            <v>ARH</v>
          </cell>
          <cell r="T364" t="str">
            <v>I</v>
          </cell>
          <cell r="U364" t="str">
            <v>ARH</v>
          </cell>
          <cell r="V364" t="str">
            <v>ARH</v>
          </cell>
          <cell r="W364" t="str">
            <v/>
          </cell>
          <cell r="X364" t="str">
            <v/>
          </cell>
          <cell r="Y364" t="str">
            <v/>
          </cell>
          <cell r="Z364" t="str">
            <v/>
          </cell>
          <cell r="AA364" t="str">
            <v/>
          </cell>
          <cell r="AB364" t="str">
            <v/>
          </cell>
        </row>
        <row r="365">
          <cell r="A365">
            <v>352</v>
          </cell>
          <cell r="B365" t="str">
            <v>Karlhofer Johann</v>
          </cell>
          <cell r="C365" t="str">
            <v>M</v>
          </cell>
          <cell r="D365">
            <v>13601</v>
          </cell>
          <cell r="E365">
            <v>41360</v>
          </cell>
          <cell r="F365">
            <v>76</v>
          </cell>
          <cell r="G365" t="str">
            <v>Wr. Neustadt</v>
          </cell>
          <cell r="H365" t="str">
            <v>Österr</v>
          </cell>
          <cell r="I365" t="str">
            <v>KARLHJOHA</v>
          </cell>
          <cell r="J365" t="str">
            <v/>
          </cell>
          <cell r="K365">
            <v>162</v>
          </cell>
          <cell r="Q365" t="str">
            <v>I</v>
          </cell>
          <cell r="R365" t="str">
            <v>ARH</v>
          </cell>
          <cell r="S365" t="str">
            <v>ARH</v>
          </cell>
          <cell r="T365" t="str">
            <v>I</v>
          </cell>
          <cell r="U365" t="str">
            <v>ARH</v>
          </cell>
          <cell r="V365" t="str">
            <v>ARH</v>
          </cell>
          <cell r="W365" t="str">
            <v>I</v>
          </cell>
          <cell r="X365" t="str">
            <v>ARH</v>
          </cell>
          <cell r="Y365" t="str">
            <v>ARH</v>
          </cell>
          <cell r="Z365" t="str">
            <v/>
          </cell>
          <cell r="AA365" t="str">
            <v/>
          </cell>
          <cell r="AB365" t="str">
            <v/>
          </cell>
        </row>
        <row r="366">
          <cell r="A366">
            <v>353</v>
          </cell>
          <cell r="B366" t="str">
            <v>Muckenhuber Daniel</v>
          </cell>
          <cell r="C366" t="str">
            <v>M</v>
          </cell>
          <cell r="D366">
            <v>30721</v>
          </cell>
          <cell r="E366">
            <v>41679</v>
          </cell>
          <cell r="F366">
            <v>30</v>
          </cell>
          <cell r="G366" t="str">
            <v>Oberwart</v>
          </cell>
          <cell r="H366" t="str">
            <v>Österr</v>
          </cell>
          <cell r="I366" t="str">
            <v>MUCKEDANI</v>
          </cell>
          <cell r="J366" t="str">
            <v/>
          </cell>
          <cell r="K366">
            <v>4082</v>
          </cell>
          <cell r="Q366" t="str">
            <v>I</v>
          </cell>
          <cell r="R366" t="str">
            <v>ARH</v>
          </cell>
          <cell r="S366" t="str">
            <v>ARH</v>
          </cell>
          <cell r="T366" t="str">
            <v/>
          </cell>
          <cell r="U366" t="str">
            <v/>
          </cell>
          <cell r="V366" t="str">
            <v/>
          </cell>
          <cell r="W366" t="str">
            <v/>
          </cell>
          <cell r="X366" t="str">
            <v/>
          </cell>
          <cell r="Y366" t="str">
            <v/>
          </cell>
          <cell r="Z366" t="str">
            <v>I</v>
          </cell>
          <cell r="AA366" t="str">
            <v>PSV</v>
          </cell>
          <cell r="AB366" t="str">
            <v>PSV</v>
          </cell>
        </row>
        <row r="367">
          <cell r="A367">
            <v>354</v>
          </cell>
          <cell r="B367" t="str">
            <v>Parvy Hermann</v>
          </cell>
          <cell r="C367" t="str">
            <v>M</v>
          </cell>
          <cell r="D367">
            <v>22536</v>
          </cell>
          <cell r="E367">
            <v>41529</v>
          </cell>
          <cell r="F367">
            <v>52</v>
          </cell>
          <cell r="G367" t="str">
            <v>Wien</v>
          </cell>
          <cell r="H367" t="str">
            <v>Österr</v>
          </cell>
          <cell r="I367" t="str">
            <v>PARVYHERM</v>
          </cell>
          <cell r="J367" t="str">
            <v/>
          </cell>
          <cell r="K367">
            <v>3230</v>
          </cell>
          <cell r="Q367" t="str">
            <v>I</v>
          </cell>
          <cell r="R367" t="str">
            <v>ARH</v>
          </cell>
          <cell r="S367" t="str">
            <v>ARH</v>
          </cell>
          <cell r="T367" t="str">
            <v>I</v>
          </cell>
          <cell r="U367" t="str">
            <v>ARH</v>
          </cell>
          <cell r="V367" t="str">
            <v>ARH</v>
          </cell>
          <cell r="W367" t="str">
            <v/>
          </cell>
          <cell r="X367" t="str">
            <v/>
          </cell>
          <cell r="Y367" t="str">
            <v/>
          </cell>
          <cell r="Z367" t="str">
            <v/>
          </cell>
          <cell r="AA367" t="str">
            <v/>
          </cell>
          <cell r="AB367" t="str">
            <v/>
          </cell>
        </row>
        <row r="368">
          <cell r="A368">
            <v>355</v>
          </cell>
          <cell r="B368" t="str">
            <v>Pötschner Markus</v>
          </cell>
          <cell r="C368" t="str">
            <v>M</v>
          </cell>
          <cell r="D368">
            <v>27652</v>
          </cell>
          <cell r="E368">
            <v>41532</v>
          </cell>
          <cell r="F368">
            <v>38</v>
          </cell>
          <cell r="G368" t="str">
            <v>Tulln</v>
          </cell>
          <cell r="H368" t="str">
            <v>Österr</v>
          </cell>
          <cell r="I368" t="str">
            <v>PÖTSCMARK</v>
          </cell>
          <cell r="J368" t="str">
            <v/>
          </cell>
          <cell r="K368">
            <v>3587</v>
          </cell>
          <cell r="Q368" t="str">
            <v>I</v>
          </cell>
          <cell r="R368" t="str">
            <v>LAL</v>
          </cell>
          <cell r="S368" t="str">
            <v>ARH</v>
          </cell>
          <cell r="T368" t="str">
            <v>I</v>
          </cell>
          <cell r="U368" t="str">
            <v>LAL</v>
          </cell>
          <cell r="V368" t="str">
            <v>LAL</v>
          </cell>
          <cell r="W368" t="str">
            <v>I</v>
          </cell>
          <cell r="X368" t="str">
            <v>LAL</v>
          </cell>
          <cell r="Y368" t="str">
            <v>LAL</v>
          </cell>
          <cell r="Z368" t="str">
            <v>I</v>
          </cell>
          <cell r="AA368" t="str">
            <v>LAL</v>
          </cell>
          <cell r="AB368" t="str">
            <v>LAL</v>
          </cell>
        </row>
        <row r="369">
          <cell r="A369">
            <v>356</v>
          </cell>
          <cell r="B369" t="str">
            <v>Seifer Simon</v>
          </cell>
          <cell r="C369" t="str">
            <v>M</v>
          </cell>
          <cell r="D369">
            <v>33338</v>
          </cell>
          <cell r="E369">
            <v>41374</v>
          </cell>
          <cell r="F369">
            <v>22</v>
          </cell>
          <cell r="G369" t="str">
            <v>Zwiesel</v>
          </cell>
          <cell r="H369" t="str">
            <v>Deutschland</v>
          </cell>
          <cell r="I369" t="str">
            <v>SEIFESIMO</v>
          </cell>
          <cell r="J369" t="str">
            <v/>
          </cell>
          <cell r="K369">
            <v>4606</v>
          </cell>
          <cell r="Q369" t="str">
            <v>A/L</v>
          </cell>
          <cell r="R369" t="str">
            <v>ARH</v>
          </cell>
          <cell r="S369" t="str">
            <v>ARH</v>
          </cell>
          <cell r="T369" t="str">
            <v>A/L</v>
          </cell>
          <cell r="U369" t="str">
            <v>ARH</v>
          </cell>
          <cell r="V369" t="str">
            <v>ARH</v>
          </cell>
          <cell r="W369" t="str">
            <v/>
          </cell>
          <cell r="X369" t="str">
            <v/>
          </cell>
          <cell r="Y369" t="str">
            <v/>
          </cell>
          <cell r="Z369" t="str">
            <v/>
          </cell>
          <cell r="AA369" t="str">
            <v/>
          </cell>
          <cell r="AB369" t="str">
            <v/>
          </cell>
        </row>
        <row r="370">
          <cell r="A370">
            <v>357</v>
          </cell>
          <cell r="B370" t="str">
            <v>Schimek Marcel</v>
          </cell>
          <cell r="C370" t="str">
            <v>M</v>
          </cell>
          <cell r="D370">
            <v>33342</v>
          </cell>
          <cell r="E370">
            <v>41378</v>
          </cell>
          <cell r="F370">
            <v>22</v>
          </cell>
          <cell r="G370" t="str">
            <v>Gelsenkirchen / BRD</v>
          </cell>
          <cell r="H370" t="str">
            <v>Deutschland</v>
          </cell>
          <cell r="I370" t="str">
            <v>SCHIMMARC</v>
          </cell>
          <cell r="J370" t="str">
            <v/>
          </cell>
          <cell r="K370">
            <v>4448</v>
          </cell>
          <cell r="Q370" t="str">
            <v>I</v>
          </cell>
          <cell r="R370" t="str">
            <v>EIW</v>
          </cell>
          <cell r="S370" t="str">
            <v>EIW</v>
          </cell>
          <cell r="T370" t="str">
            <v>G</v>
          </cell>
          <cell r="U370" t="str">
            <v>EIW</v>
          </cell>
          <cell r="V370" t="str">
            <v>EIW</v>
          </cell>
          <cell r="W370" t="str">
            <v>G</v>
          </cell>
          <cell r="X370" t="str">
            <v>EIW</v>
          </cell>
          <cell r="Y370" t="str">
            <v>EIW</v>
          </cell>
          <cell r="Z370" t="str">
            <v>G</v>
          </cell>
          <cell r="AA370" t="str">
            <v>EIW</v>
          </cell>
          <cell r="AB370" t="str">
            <v>EIW</v>
          </cell>
        </row>
        <row r="371">
          <cell r="A371">
            <v>358</v>
          </cell>
          <cell r="B371" t="str">
            <v>Gössl Herbert</v>
          </cell>
          <cell r="C371" t="str">
            <v>M</v>
          </cell>
          <cell r="D371">
            <v>28123</v>
          </cell>
          <cell r="E371">
            <v>41637</v>
          </cell>
          <cell r="F371">
            <v>37</v>
          </cell>
          <cell r="G371" t="str">
            <v>Wien</v>
          </cell>
          <cell r="H371" t="str">
            <v>Österr</v>
          </cell>
          <cell r="I371" t="str">
            <v>GÖSSLHERB</v>
          </cell>
          <cell r="J371" t="str">
            <v/>
          </cell>
          <cell r="K371">
            <v>3853</v>
          </cell>
          <cell r="Q371" t="str">
            <v>I</v>
          </cell>
          <cell r="R371" t="str">
            <v>EIW</v>
          </cell>
          <cell r="S371" t="str">
            <v>EIW</v>
          </cell>
          <cell r="T371" t="str">
            <v>I</v>
          </cell>
          <cell r="U371" t="str">
            <v>EIW</v>
          </cell>
          <cell r="V371" t="str">
            <v>EIW</v>
          </cell>
          <cell r="W371" t="str">
            <v>I</v>
          </cell>
          <cell r="X371" t="str">
            <v>EIW</v>
          </cell>
          <cell r="Y371" t="str">
            <v>EIW</v>
          </cell>
          <cell r="Z371" t="str">
            <v>I</v>
          </cell>
          <cell r="AA371" t="str">
            <v>EIW</v>
          </cell>
          <cell r="AB371" t="str">
            <v>EIW</v>
          </cell>
        </row>
        <row r="372">
          <cell r="A372">
            <v>359</v>
          </cell>
          <cell r="B372" t="str">
            <v>Hoda Hans</v>
          </cell>
          <cell r="C372" t="str">
            <v>M</v>
          </cell>
          <cell r="D372">
            <v>27763</v>
          </cell>
          <cell r="E372">
            <v>41643</v>
          </cell>
          <cell r="F372">
            <v>38</v>
          </cell>
          <cell r="G372" t="str">
            <v>Wien</v>
          </cell>
          <cell r="H372" t="str">
            <v>Österr</v>
          </cell>
          <cell r="I372" t="str">
            <v>HODAHANS</v>
          </cell>
          <cell r="J372" t="str">
            <v/>
          </cell>
          <cell r="K372">
            <v>3865</v>
          </cell>
          <cell r="Q372" t="str">
            <v>I</v>
          </cell>
          <cell r="R372" t="str">
            <v>EIW</v>
          </cell>
          <cell r="S372" t="str">
            <v>EIW</v>
          </cell>
          <cell r="T372" t="str">
            <v>I</v>
          </cell>
          <cell r="U372" t="str">
            <v>EIW</v>
          </cell>
          <cell r="V372" t="str">
            <v>EIW</v>
          </cell>
          <cell r="W372" t="str">
            <v>I</v>
          </cell>
          <cell r="X372" t="str">
            <v>EIW</v>
          </cell>
          <cell r="Y372" t="str">
            <v>EIW</v>
          </cell>
          <cell r="Z372" t="str">
            <v>I</v>
          </cell>
          <cell r="AA372" t="str">
            <v>EIW</v>
          </cell>
          <cell r="AB372" t="str">
            <v>EIW</v>
          </cell>
        </row>
        <row r="373">
          <cell r="A373">
            <v>360</v>
          </cell>
          <cell r="B373" t="str">
            <v>Klebinger Daniel</v>
          </cell>
          <cell r="C373" t="str">
            <v>M</v>
          </cell>
          <cell r="D373">
            <v>34247</v>
          </cell>
          <cell r="E373">
            <v>41552</v>
          </cell>
          <cell r="F373">
            <v>20</v>
          </cell>
          <cell r="G373" t="str">
            <v>Wien</v>
          </cell>
          <cell r="H373" t="str">
            <v>Österr</v>
          </cell>
          <cell r="I373" t="str">
            <v>KLEBIDANI</v>
          </cell>
          <cell r="J373" t="str">
            <v/>
          </cell>
          <cell r="K373">
            <v>4504</v>
          </cell>
          <cell r="Q373" t="str">
            <v>I</v>
          </cell>
          <cell r="R373" t="str">
            <v>EIW</v>
          </cell>
          <cell r="S373" t="str">
            <v>EIW</v>
          </cell>
          <cell r="T373" t="str">
            <v>I</v>
          </cell>
          <cell r="U373" t="str">
            <v>EIW</v>
          </cell>
          <cell r="V373" t="str">
            <v>EIW</v>
          </cell>
          <cell r="W373" t="str">
            <v/>
          </cell>
          <cell r="X373" t="str">
            <v/>
          </cell>
          <cell r="Y373" t="str">
            <v/>
          </cell>
          <cell r="Z373" t="str">
            <v/>
          </cell>
          <cell r="AA373" t="str">
            <v/>
          </cell>
          <cell r="AB373" t="str">
            <v/>
          </cell>
        </row>
        <row r="374">
          <cell r="A374">
            <v>361</v>
          </cell>
          <cell r="B374" t="str">
            <v>Mailberg Wilhelm, Mag.</v>
          </cell>
          <cell r="C374" t="str">
            <v>M</v>
          </cell>
          <cell r="D374">
            <v>16229</v>
          </cell>
          <cell r="E374">
            <v>41431</v>
          </cell>
          <cell r="F374">
            <v>69</v>
          </cell>
          <cell r="G374" t="str">
            <v>Wien</v>
          </cell>
          <cell r="H374" t="str">
            <v>Österr</v>
          </cell>
          <cell r="I374" t="str">
            <v>MAILBWILH</v>
          </cell>
          <cell r="J374" t="str">
            <v/>
          </cell>
          <cell r="K374">
            <v>4544</v>
          </cell>
          <cell r="Q374" t="str">
            <v>I</v>
          </cell>
          <cell r="R374" t="str">
            <v>EIW</v>
          </cell>
          <cell r="S374" t="str">
            <v>EIW</v>
          </cell>
          <cell r="T374" t="str">
            <v>I</v>
          </cell>
          <cell r="U374" t="str">
            <v>EIW</v>
          </cell>
          <cell r="V374" t="str">
            <v>EIW</v>
          </cell>
          <cell r="W374" t="str">
            <v>I</v>
          </cell>
          <cell r="X374" t="str">
            <v>EIW</v>
          </cell>
          <cell r="Y374" t="str">
            <v>EIW</v>
          </cell>
          <cell r="Z374" t="str">
            <v/>
          </cell>
          <cell r="AA374" t="str">
            <v/>
          </cell>
          <cell r="AB374" t="str">
            <v/>
          </cell>
        </row>
        <row r="375">
          <cell r="A375">
            <v>362</v>
          </cell>
          <cell r="B375" t="str">
            <v>Nedoma Steven</v>
          </cell>
          <cell r="C375" t="str">
            <v>M</v>
          </cell>
          <cell r="D375">
            <v>32383</v>
          </cell>
          <cell r="E375">
            <v>41514</v>
          </cell>
          <cell r="F375">
            <v>25</v>
          </cell>
          <cell r="G375" t="str">
            <v>Wien</v>
          </cell>
          <cell r="H375" t="str">
            <v>Österr</v>
          </cell>
          <cell r="I375" t="str">
            <v>NEDOMSTEV</v>
          </cell>
          <cell r="J375" t="str">
            <v/>
          </cell>
          <cell r="K375">
            <v>4367</v>
          </cell>
          <cell r="Q375" t="str">
            <v>I</v>
          </cell>
          <cell r="R375" t="str">
            <v>EIW</v>
          </cell>
          <cell r="S375" t="str">
            <v>EIW</v>
          </cell>
          <cell r="T375" t="str">
            <v/>
          </cell>
          <cell r="U375" t="str">
            <v/>
          </cell>
          <cell r="V375" t="str">
            <v/>
          </cell>
          <cell r="W375" t="str">
            <v/>
          </cell>
          <cell r="X375" t="str">
            <v/>
          </cell>
          <cell r="Y375" t="str">
            <v/>
          </cell>
          <cell r="Z375" t="str">
            <v/>
          </cell>
          <cell r="AA375" t="str">
            <v/>
          </cell>
          <cell r="AB375" t="str">
            <v/>
          </cell>
        </row>
        <row r="376">
          <cell r="A376">
            <v>363</v>
          </cell>
          <cell r="B376" t="str">
            <v>Schinhan Roman</v>
          </cell>
          <cell r="C376" t="str">
            <v>M</v>
          </cell>
          <cell r="D376">
            <v>23544</v>
          </cell>
          <cell r="E376">
            <v>41441</v>
          </cell>
          <cell r="F376">
            <v>49</v>
          </cell>
          <cell r="G376" t="str">
            <v>Wien</v>
          </cell>
          <cell r="H376" t="str">
            <v>Österr</v>
          </cell>
          <cell r="I376" t="str">
            <v>SCHINROMA</v>
          </cell>
          <cell r="J376" t="str">
            <v/>
          </cell>
          <cell r="K376">
            <v>2153</v>
          </cell>
          <cell r="Q376" t="str">
            <v>I</v>
          </cell>
          <cell r="R376" t="str">
            <v>EIW</v>
          </cell>
          <cell r="S376" t="str">
            <v>EIW</v>
          </cell>
          <cell r="T376" t="str">
            <v>I</v>
          </cell>
          <cell r="U376" t="str">
            <v>EIW</v>
          </cell>
          <cell r="V376" t="str">
            <v>EIW</v>
          </cell>
          <cell r="W376" t="str">
            <v>I</v>
          </cell>
          <cell r="X376" t="str">
            <v>EIW</v>
          </cell>
          <cell r="Y376" t="str">
            <v>EIW</v>
          </cell>
          <cell r="Z376" t="str">
            <v>I</v>
          </cell>
          <cell r="AA376" t="str">
            <v>EIW</v>
          </cell>
          <cell r="AB376" t="str">
            <v>EIW</v>
          </cell>
        </row>
        <row r="377">
          <cell r="A377">
            <v>364</v>
          </cell>
          <cell r="B377" t="str">
            <v>Blatny Franz</v>
          </cell>
          <cell r="C377" t="str">
            <v>M</v>
          </cell>
          <cell r="D377">
            <v>18220</v>
          </cell>
          <cell r="E377">
            <v>41596</v>
          </cell>
          <cell r="F377">
            <v>64</v>
          </cell>
          <cell r="G377" t="str">
            <v>Brünn</v>
          </cell>
          <cell r="H377" t="str">
            <v xml:space="preserve">Österr  </v>
          </cell>
          <cell r="I377" t="str">
            <v>BLATNFRAN</v>
          </cell>
          <cell r="J377" t="str">
            <v/>
          </cell>
          <cell r="K377">
            <v>138</v>
          </cell>
          <cell r="Q377" t="str">
            <v>I</v>
          </cell>
          <cell r="R377" t="str">
            <v>GOL</v>
          </cell>
          <cell r="S377" t="str">
            <v>GOL</v>
          </cell>
          <cell r="T377" t="str">
            <v/>
          </cell>
          <cell r="U377" t="str">
            <v/>
          </cell>
          <cell r="V377" t="str">
            <v/>
          </cell>
          <cell r="W377" t="str">
            <v>I</v>
          </cell>
          <cell r="X377" t="str">
            <v>GOL</v>
          </cell>
          <cell r="Y377" t="str">
            <v/>
          </cell>
          <cell r="Z377" t="str">
            <v/>
          </cell>
          <cell r="AA377" t="str">
            <v/>
          </cell>
          <cell r="AB377" t="str">
            <v/>
          </cell>
        </row>
        <row r="378">
          <cell r="A378">
            <v>365</v>
          </cell>
          <cell r="B378" t="str">
            <v>Gursky Igor</v>
          </cell>
          <cell r="C378" t="str">
            <v>M</v>
          </cell>
          <cell r="D378">
            <v>18506</v>
          </cell>
          <cell r="E378">
            <v>41517</v>
          </cell>
          <cell r="F378">
            <v>63</v>
          </cell>
          <cell r="G378" t="str">
            <v>CSFR</v>
          </cell>
          <cell r="H378" t="str">
            <v>Slowakei</v>
          </cell>
          <cell r="I378" t="str">
            <v>GURSKIGOR</v>
          </cell>
          <cell r="J378" t="str">
            <v/>
          </cell>
          <cell r="K378">
            <v>3683</v>
          </cell>
          <cell r="Q378" t="str">
            <v>I</v>
          </cell>
          <cell r="R378" t="str">
            <v>GOL</v>
          </cell>
          <cell r="S378" t="str">
            <v>GOL</v>
          </cell>
          <cell r="T378" t="str">
            <v>G</v>
          </cell>
          <cell r="U378" t="str">
            <v>GOL</v>
          </cell>
          <cell r="V378" t="str">
            <v>GOL</v>
          </cell>
          <cell r="W378" t="str">
            <v>G</v>
          </cell>
          <cell r="X378" t="str">
            <v>GOL</v>
          </cell>
          <cell r="Y378" t="str">
            <v>GOL</v>
          </cell>
          <cell r="Z378" t="str">
            <v>G</v>
          </cell>
          <cell r="AA378" t="str">
            <v/>
          </cell>
          <cell r="AB378" t="str">
            <v/>
          </cell>
        </row>
        <row r="379">
          <cell r="A379">
            <v>366</v>
          </cell>
          <cell r="B379" t="str">
            <v>Gursky Kamila</v>
          </cell>
          <cell r="C379" t="str">
            <v>W</v>
          </cell>
          <cell r="D379">
            <v>27584</v>
          </cell>
          <cell r="E379">
            <v>41464</v>
          </cell>
          <cell r="F379">
            <v>38</v>
          </cell>
          <cell r="G379" t="str">
            <v>Banska Bystrica</v>
          </cell>
          <cell r="H379" t="str">
            <v>Slowakei</v>
          </cell>
          <cell r="I379" t="str">
            <v>GURSKKAMI</v>
          </cell>
          <cell r="J379" t="str">
            <v/>
          </cell>
          <cell r="K379">
            <v>4567</v>
          </cell>
          <cell r="Q379" t="str">
            <v>A/L</v>
          </cell>
          <cell r="R379" t="str">
            <v>GOL</v>
          </cell>
          <cell r="S379" t="str">
            <v>GOL</v>
          </cell>
          <cell r="T379" t="str">
            <v>A/L</v>
          </cell>
          <cell r="U379" t="str">
            <v>GOL</v>
          </cell>
          <cell r="V379" t="str">
            <v>GOL</v>
          </cell>
          <cell r="W379" t="str">
            <v/>
          </cell>
          <cell r="X379" t="str">
            <v/>
          </cell>
          <cell r="Y379" t="str">
            <v/>
          </cell>
          <cell r="Z379" t="str">
            <v/>
          </cell>
          <cell r="AA379" t="str">
            <v/>
          </cell>
          <cell r="AB379" t="str">
            <v/>
          </cell>
        </row>
        <row r="380">
          <cell r="A380">
            <v>367</v>
          </cell>
          <cell r="B380" t="str">
            <v>Heisler Gerhard</v>
          </cell>
          <cell r="C380" t="str">
            <v>M</v>
          </cell>
          <cell r="D380">
            <v>34557</v>
          </cell>
          <cell r="E380">
            <v>41497</v>
          </cell>
          <cell r="F380">
            <v>19</v>
          </cell>
          <cell r="G380" t="str">
            <v>Wien</v>
          </cell>
          <cell r="H380" t="str">
            <v xml:space="preserve">Österr  </v>
          </cell>
          <cell r="I380" t="str">
            <v>HEISLGERH</v>
          </cell>
          <cell r="J380" t="str">
            <v/>
          </cell>
          <cell r="K380">
            <v>4535</v>
          </cell>
          <cell r="Q380" t="str">
            <v>I</v>
          </cell>
          <cell r="R380" t="str">
            <v>GOL</v>
          </cell>
          <cell r="S380" t="str">
            <v>GOL</v>
          </cell>
          <cell r="T380" t="str">
            <v>I</v>
          </cell>
          <cell r="U380" t="str">
            <v>GOL</v>
          </cell>
          <cell r="V380" t="str">
            <v>GOL</v>
          </cell>
          <cell r="W380" t="str">
            <v>I</v>
          </cell>
          <cell r="X380" t="str">
            <v>GOL</v>
          </cell>
          <cell r="Y380" t="str">
            <v>GOL</v>
          </cell>
          <cell r="Z380" t="str">
            <v/>
          </cell>
          <cell r="AA380" t="str">
            <v/>
          </cell>
          <cell r="AB380" t="str">
            <v/>
          </cell>
        </row>
        <row r="381">
          <cell r="A381">
            <v>368</v>
          </cell>
          <cell r="B381" t="str">
            <v>Kern Kurt</v>
          </cell>
          <cell r="C381" t="str">
            <v>M</v>
          </cell>
          <cell r="D381">
            <v>22476</v>
          </cell>
          <cell r="E381">
            <v>41469</v>
          </cell>
          <cell r="F381">
            <v>52</v>
          </cell>
          <cell r="G381" t="str">
            <v>Wien</v>
          </cell>
          <cell r="H381" t="str">
            <v xml:space="preserve"> Österr</v>
          </cell>
          <cell r="I381" t="str">
            <v>KERNKURT</v>
          </cell>
          <cell r="J381" t="str">
            <v/>
          </cell>
          <cell r="K381">
            <v>1632</v>
          </cell>
          <cell r="Q381" t="str">
            <v>I</v>
          </cell>
          <cell r="R381" t="str">
            <v>GOL</v>
          </cell>
          <cell r="S381" t="str">
            <v>GOL</v>
          </cell>
          <cell r="T381" t="str">
            <v>I</v>
          </cell>
          <cell r="U381" t="str">
            <v>GOL</v>
          </cell>
          <cell r="V381" t="str">
            <v>GOL</v>
          </cell>
          <cell r="W381" t="str">
            <v>I</v>
          </cell>
          <cell r="X381" t="str">
            <v>GOL</v>
          </cell>
          <cell r="Y381" t="str">
            <v>GOL</v>
          </cell>
          <cell r="Z381" t="str">
            <v/>
          </cell>
          <cell r="AA381" t="str">
            <v/>
          </cell>
          <cell r="AB381" t="str">
            <v/>
          </cell>
        </row>
        <row r="382">
          <cell r="A382">
            <v>369</v>
          </cell>
          <cell r="B382" t="str">
            <v>Lederleitner Tim</v>
          </cell>
          <cell r="C382" t="str">
            <v>M</v>
          </cell>
          <cell r="D382">
            <v>34183</v>
          </cell>
          <cell r="E382">
            <v>41488</v>
          </cell>
          <cell r="F382">
            <v>20</v>
          </cell>
          <cell r="G382" t="str">
            <v>Wien</v>
          </cell>
          <cell r="H382" t="str">
            <v xml:space="preserve">Österr  </v>
          </cell>
          <cell r="I382" t="str">
            <v>LEDERTIM</v>
          </cell>
          <cell r="J382" t="str">
            <v/>
          </cell>
          <cell r="K382">
            <v>4510</v>
          </cell>
          <cell r="Q382" t="str">
            <v>I</v>
          </cell>
          <cell r="R382" t="str">
            <v>GOL</v>
          </cell>
          <cell r="S382" t="str">
            <v>GOL</v>
          </cell>
          <cell r="T382" t="str">
            <v/>
          </cell>
          <cell r="U382" t="str">
            <v/>
          </cell>
          <cell r="V382" t="str">
            <v/>
          </cell>
          <cell r="W382" t="str">
            <v/>
          </cell>
          <cell r="X382" t="str">
            <v/>
          </cell>
          <cell r="Y382" t="str">
            <v/>
          </cell>
          <cell r="Z382" t="str">
            <v/>
          </cell>
          <cell r="AA382" t="str">
            <v/>
          </cell>
          <cell r="AB382" t="str">
            <v/>
          </cell>
        </row>
        <row r="383">
          <cell r="A383">
            <v>370</v>
          </cell>
          <cell r="B383" t="str">
            <v>Schar Heinz</v>
          </cell>
          <cell r="C383" t="str">
            <v>M</v>
          </cell>
          <cell r="D383">
            <v>15583</v>
          </cell>
          <cell r="E383">
            <v>41516</v>
          </cell>
          <cell r="F383">
            <v>71</v>
          </cell>
          <cell r="G383" t="str">
            <v>Wien</v>
          </cell>
          <cell r="H383" t="str">
            <v>Österr</v>
          </cell>
          <cell r="I383" t="str">
            <v>SCHARHEIN</v>
          </cell>
          <cell r="J383" t="str">
            <v/>
          </cell>
          <cell r="K383">
            <v>384</v>
          </cell>
          <cell r="Q383" t="str">
            <v>I</v>
          </cell>
          <cell r="R383" t="str">
            <v>GOL</v>
          </cell>
          <cell r="S383" t="str">
            <v>GOL</v>
          </cell>
          <cell r="T383" t="str">
            <v/>
          </cell>
          <cell r="U383" t="str">
            <v/>
          </cell>
          <cell r="V383" t="str">
            <v/>
          </cell>
          <cell r="W383" t="str">
            <v>I</v>
          </cell>
          <cell r="X383" t="str">
            <v>GOL</v>
          </cell>
          <cell r="Y383" t="str">
            <v>GOL</v>
          </cell>
          <cell r="Z383" t="str">
            <v/>
          </cell>
          <cell r="AA383" t="str">
            <v/>
          </cell>
          <cell r="AB383" t="str">
            <v/>
          </cell>
        </row>
        <row r="384">
          <cell r="A384">
            <v>371</v>
          </cell>
          <cell r="B384" t="str">
            <v>Schaumann Josef</v>
          </cell>
          <cell r="C384" t="str">
            <v>M</v>
          </cell>
          <cell r="D384">
            <v>12525</v>
          </cell>
          <cell r="E384">
            <v>41380</v>
          </cell>
          <cell r="F384">
            <v>79</v>
          </cell>
          <cell r="G384" t="str">
            <v>Bruck/Leitha</v>
          </cell>
          <cell r="H384" t="str">
            <v>Österr</v>
          </cell>
          <cell r="I384" t="str">
            <v>SCHAUJOSE</v>
          </cell>
          <cell r="J384" t="str">
            <v/>
          </cell>
          <cell r="K384">
            <v>134</v>
          </cell>
          <cell r="Q384" t="str">
            <v>I</v>
          </cell>
          <cell r="R384" t="str">
            <v>GOL</v>
          </cell>
          <cell r="S384" t="str">
            <v>GOL</v>
          </cell>
          <cell r="T384" t="str">
            <v>I</v>
          </cell>
          <cell r="U384" t="str">
            <v>GOL</v>
          </cell>
          <cell r="V384" t="str">
            <v>GOL</v>
          </cell>
          <cell r="W384" t="str">
            <v/>
          </cell>
          <cell r="X384" t="str">
            <v/>
          </cell>
          <cell r="Y384" t="str">
            <v/>
          </cell>
          <cell r="Z384" t="str">
            <v/>
          </cell>
          <cell r="AA384" t="str">
            <v/>
          </cell>
          <cell r="AB384" t="str">
            <v/>
          </cell>
        </row>
        <row r="385">
          <cell r="A385">
            <v>372</v>
          </cell>
          <cell r="B385" t="str">
            <v>Spandl Walter</v>
          </cell>
          <cell r="C385" t="str">
            <v>M</v>
          </cell>
          <cell r="D385">
            <v>19891</v>
          </cell>
          <cell r="E385">
            <v>41441</v>
          </cell>
          <cell r="F385">
            <v>59</v>
          </cell>
          <cell r="G385" t="str">
            <v>Wien</v>
          </cell>
          <cell r="H385" t="str">
            <v>Österr</v>
          </cell>
          <cell r="I385" t="str">
            <v>SPANDWALT</v>
          </cell>
          <cell r="J385" t="str">
            <v/>
          </cell>
          <cell r="K385">
            <v>148</v>
          </cell>
          <cell r="Q385" t="str">
            <v>I</v>
          </cell>
          <cell r="R385" t="str">
            <v>GOL</v>
          </cell>
          <cell r="S385" t="str">
            <v>GOL</v>
          </cell>
          <cell r="T385" t="str">
            <v>I</v>
          </cell>
          <cell r="U385" t="str">
            <v>GOL</v>
          </cell>
          <cell r="V385" t="str">
            <v>GOL</v>
          </cell>
          <cell r="W385" t="str">
            <v>I</v>
          </cell>
          <cell r="X385" t="str">
            <v>GOL</v>
          </cell>
          <cell r="Y385" t="str">
            <v>GOL</v>
          </cell>
          <cell r="Z385" t="str">
            <v/>
          </cell>
          <cell r="AA385" t="str">
            <v/>
          </cell>
          <cell r="AB385" t="str">
            <v/>
          </cell>
        </row>
        <row r="386">
          <cell r="A386">
            <v>373</v>
          </cell>
          <cell r="B386" t="str">
            <v>Zauner Markus</v>
          </cell>
          <cell r="C386" t="str">
            <v>M</v>
          </cell>
          <cell r="D386">
            <v>32490</v>
          </cell>
          <cell r="E386">
            <v>41621</v>
          </cell>
          <cell r="F386">
            <v>25</v>
          </cell>
          <cell r="G386" t="str">
            <v>Wien</v>
          </cell>
          <cell r="H386" t="str">
            <v xml:space="preserve">Österr  </v>
          </cell>
          <cell r="I386" t="str">
            <v>ZAUNEMARK</v>
          </cell>
          <cell r="J386" t="str">
            <v/>
          </cell>
          <cell r="K386">
            <v>4274</v>
          </cell>
          <cell r="Q386" t="str">
            <v>I</v>
          </cell>
          <cell r="R386" t="str">
            <v>GOL</v>
          </cell>
          <cell r="S386" t="str">
            <v>GOL</v>
          </cell>
          <cell r="T386" t="str">
            <v>I</v>
          </cell>
          <cell r="U386" t="str">
            <v>GOL</v>
          </cell>
          <cell r="V386" t="str">
            <v>GOL</v>
          </cell>
          <cell r="W386" t="str">
            <v/>
          </cell>
          <cell r="X386" t="str">
            <v/>
          </cell>
          <cell r="Y386" t="str">
            <v/>
          </cell>
          <cell r="Z386" t="str">
            <v/>
          </cell>
          <cell r="AA386" t="str">
            <v/>
          </cell>
          <cell r="AB386" t="str">
            <v/>
          </cell>
        </row>
        <row r="387">
          <cell r="A387">
            <v>374</v>
          </cell>
          <cell r="B387" t="str">
            <v>Zauner Thomas</v>
          </cell>
          <cell r="C387" t="str">
            <v>M</v>
          </cell>
          <cell r="D387">
            <v>27077</v>
          </cell>
          <cell r="E387">
            <v>41687</v>
          </cell>
          <cell r="F387">
            <v>40</v>
          </cell>
          <cell r="G387" t="str">
            <v>Wien</v>
          </cell>
          <cell r="H387" t="str">
            <v>Österr</v>
          </cell>
          <cell r="I387" t="str">
            <v>ZAUNETHOM</v>
          </cell>
          <cell r="J387" t="str">
            <v/>
          </cell>
          <cell r="K387">
            <v>4517</v>
          </cell>
          <cell r="Q387" t="str">
            <v>I</v>
          </cell>
          <cell r="R387" t="str">
            <v>GOL</v>
          </cell>
          <cell r="S387" t="str">
            <v>GOL</v>
          </cell>
          <cell r="T387" t="str">
            <v>I</v>
          </cell>
          <cell r="U387" t="str">
            <v>GOL</v>
          </cell>
          <cell r="V387" t="str">
            <v>GOL</v>
          </cell>
          <cell r="W387" t="str">
            <v>I</v>
          </cell>
          <cell r="X387" t="str">
            <v>GOL</v>
          </cell>
          <cell r="Y387" t="str">
            <v>GOL</v>
          </cell>
          <cell r="Z387" t="str">
            <v/>
          </cell>
          <cell r="AA387" t="str">
            <v/>
          </cell>
          <cell r="AB387" t="str">
            <v/>
          </cell>
        </row>
        <row r="388">
          <cell r="A388">
            <v>375</v>
          </cell>
          <cell r="B388" t="str">
            <v>Bosch Andreas</v>
          </cell>
          <cell r="C388" t="str">
            <v>M</v>
          </cell>
          <cell r="D388">
            <v>24082</v>
          </cell>
          <cell r="E388">
            <v>41614</v>
          </cell>
          <cell r="F388">
            <v>48</v>
          </cell>
          <cell r="G388" t="str">
            <v>Wien</v>
          </cell>
          <cell r="H388" t="str">
            <v>Österr</v>
          </cell>
          <cell r="I388" t="str">
            <v>BOSCHANDR</v>
          </cell>
          <cell r="J388" t="str">
            <v/>
          </cell>
          <cell r="K388">
            <v>2443</v>
          </cell>
          <cell r="Q388" t="str">
            <v>I</v>
          </cell>
          <cell r="R388" t="str">
            <v>NW</v>
          </cell>
          <cell r="S388" t="str">
            <v xml:space="preserve">NW </v>
          </cell>
          <cell r="T388" t="str">
            <v/>
          </cell>
          <cell r="U388" t="str">
            <v/>
          </cell>
          <cell r="V388" t="str">
            <v/>
          </cell>
          <cell r="W388" t="str">
            <v/>
          </cell>
          <cell r="X388" t="str">
            <v/>
          </cell>
          <cell r="Y388" t="str">
            <v/>
          </cell>
          <cell r="Z388" t="str">
            <v/>
          </cell>
          <cell r="AA388" t="str">
            <v/>
          </cell>
          <cell r="AB388" t="str">
            <v/>
          </cell>
        </row>
        <row r="389">
          <cell r="A389">
            <v>376</v>
          </cell>
          <cell r="B389" t="str">
            <v>Breiner Kurt</v>
          </cell>
          <cell r="C389" t="str">
            <v>M</v>
          </cell>
          <cell r="D389">
            <v>17044</v>
          </cell>
          <cell r="E389">
            <v>41516</v>
          </cell>
          <cell r="F389">
            <v>67</v>
          </cell>
          <cell r="G389" t="str">
            <v>Stetten</v>
          </cell>
          <cell r="H389" t="str">
            <v>Österr</v>
          </cell>
          <cell r="I389" t="str">
            <v>BREINKURT</v>
          </cell>
          <cell r="J389" t="str">
            <v/>
          </cell>
          <cell r="K389">
            <v>190</v>
          </cell>
          <cell r="Q389" t="str">
            <v>I</v>
          </cell>
          <cell r="R389" t="str">
            <v>NW</v>
          </cell>
          <cell r="S389" t="str">
            <v xml:space="preserve">NW </v>
          </cell>
          <cell r="T389" t="str">
            <v>I</v>
          </cell>
          <cell r="U389" t="str">
            <v>NW</v>
          </cell>
          <cell r="V389" t="str">
            <v xml:space="preserve">NW </v>
          </cell>
          <cell r="W389" t="str">
            <v>I</v>
          </cell>
          <cell r="X389" t="str">
            <v>NW</v>
          </cell>
          <cell r="Y389" t="str">
            <v xml:space="preserve">NW </v>
          </cell>
          <cell r="Z389" t="str">
            <v>I</v>
          </cell>
          <cell r="AA389" t="str">
            <v>NW</v>
          </cell>
          <cell r="AB389" t="str">
            <v xml:space="preserve">NW </v>
          </cell>
        </row>
        <row r="390">
          <cell r="A390">
            <v>377</v>
          </cell>
          <cell r="B390" t="str">
            <v>Buranich Christoph</v>
          </cell>
          <cell r="C390" t="str">
            <v>M</v>
          </cell>
          <cell r="D390">
            <v>29847</v>
          </cell>
          <cell r="E390">
            <v>41535</v>
          </cell>
          <cell r="F390">
            <v>32</v>
          </cell>
          <cell r="G390" t="str">
            <v>Wien</v>
          </cell>
          <cell r="H390" t="str">
            <v>Österr</v>
          </cell>
          <cell r="I390" t="str">
            <v>BURANCHRI</v>
          </cell>
          <cell r="J390" t="str">
            <v/>
          </cell>
          <cell r="K390">
            <v>3962</v>
          </cell>
          <cell r="Q390" t="str">
            <v>I</v>
          </cell>
          <cell r="R390" t="str">
            <v>NW</v>
          </cell>
          <cell r="S390" t="str">
            <v xml:space="preserve">NW </v>
          </cell>
          <cell r="T390" t="str">
            <v>I</v>
          </cell>
          <cell r="U390" t="str">
            <v>NW</v>
          </cell>
          <cell r="V390" t="str">
            <v xml:space="preserve">NW </v>
          </cell>
          <cell r="W390" t="str">
            <v>I</v>
          </cell>
          <cell r="X390" t="str">
            <v>NW</v>
          </cell>
          <cell r="Y390" t="str">
            <v xml:space="preserve">NW </v>
          </cell>
          <cell r="Z390" t="str">
            <v>I</v>
          </cell>
          <cell r="AA390" t="str">
            <v>NW</v>
          </cell>
          <cell r="AB390" t="str">
            <v xml:space="preserve">NW </v>
          </cell>
        </row>
        <row r="391">
          <cell r="A391">
            <v>378</v>
          </cell>
          <cell r="B391" t="str">
            <v>De Buigne Daniel</v>
          </cell>
          <cell r="C391" t="str">
            <v>M</v>
          </cell>
          <cell r="D391">
            <v>30391</v>
          </cell>
          <cell r="E391">
            <v>41349</v>
          </cell>
          <cell r="F391">
            <v>30</v>
          </cell>
          <cell r="G391" t="str">
            <v>Graz</v>
          </cell>
          <cell r="H391" t="str">
            <v>Österr</v>
          </cell>
          <cell r="I391" t="str">
            <v>DEBUIG</v>
          </cell>
          <cell r="J391" t="str">
            <v/>
          </cell>
          <cell r="K391">
            <v>4571</v>
          </cell>
          <cell r="Q391" t="str">
            <v>I</v>
          </cell>
          <cell r="R391" t="str">
            <v>NW</v>
          </cell>
          <cell r="S391" t="str">
            <v xml:space="preserve">NW </v>
          </cell>
          <cell r="T391" t="str">
            <v>I</v>
          </cell>
          <cell r="U391" t="str">
            <v>NW</v>
          </cell>
          <cell r="V391" t="str">
            <v xml:space="preserve">NW </v>
          </cell>
          <cell r="W391" t="str">
            <v>I</v>
          </cell>
          <cell r="X391" t="str">
            <v>NW</v>
          </cell>
          <cell r="Y391" t="str">
            <v xml:space="preserve">NW </v>
          </cell>
          <cell r="Z391" t="str">
            <v/>
          </cell>
          <cell r="AA391" t="str">
            <v/>
          </cell>
          <cell r="AB391" t="str">
            <v/>
          </cell>
        </row>
        <row r="392">
          <cell r="A392">
            <v>379</v>
          </cell>
          <cell r="B392" t="str">
            <v>Fessl Patrick</v>
          </cell>
          <cell r="C392" t="str">
            <v>M</v>
          </cell>
          <cell r="D392">
            <v>31778</v>
          </cell>
          <cell r="E392">
            <v>41640</v>
          </cell>
          <cell r="F392">
            <v>27</v>
          </cell>
          <cell r="G392" t="str">
            <v>Wien</v>
          </cell>
          <cell r="H392" t="str">
            <v xml:space="preserve">Österr  </v>
          </cell>
          <cell r="I392" t="str">
            <v>FESSLPATR</v>
          </cell>
          <cell r="J392" t="str">
            <v/>
          </cell>
          <cell r="K392">
            <v>4177</v>
          </cell>
          <cell r="Q392" t="str">
            <v>I</v>
          </cell>
          <cell r="R392" t="str">
            <v>NW</v>
          </cell>
          <cell r="S392" t="str">
            <v xml:space="preserve">NW </v>
          </cell>
          <cell r="T392" t="str">
            <v>I</v>
          </cell>
          <cell r="U392" t="str">
            <v>NW</v>
          </cell>
          <cell r="V392" t="str">
            <v xml:space="preserve">NW </v>
          </cell>
          <cell r="W392" t="str">
            <v>I</v>
          </cell>
          <cell r="X392" t="str">
            <v>NW</v>
          </cell>
          <cell r="Y392" t="str">
            <v xml:space="preserve">NW </v>
          </cell>
          <cell r="Z392" t="str">
            <v>I</v>
          </cell>
          <cell r="AA392" t="str">
            <v>NW</v>
          </cell>
          <cell r="AB392" t="str">
            <v xml:space="preserve">NW </v>
          </cell>
        </row>
        <row r="393">
          <cell r="A393">
            <v>380</v>
          </cell>
          <cell r="B393" t="str">
            <v>Fürlinger Ulrich</v>
          </cell>
          <cell r="C393" t="str">
            <v>M</v>
          </cell>
          <cell r="D393">
            <v>29262</v>
          </cell>
          <cell r="E393">
            <v>41681</v>
          </cell>
          <cell r="F393">
            <v>34</v>
          </cell>
          <cell r="G393" t="str">
            <v>Wien</v>
          </cell>
          <cell r="H393" t="str">
            <v>Österr</v>
          </cell>
          <cell r="I393" t="str">
            <v>FÜRLIULRI</v>
          </cell>
          <cell r="J393" t="str">
            <v/>
          </cell>
          <cell r="K393">
            <v>4591</v>
          </cell>
          <cell r="Q393" t="str">
            <v>I</v>
          </cell>
          <cell r="R393" t="str">
            <v>NW</v>
          </cell>
          <cell r="S393" t="str">
            <v xml:space="preserve">NW </v>
          </cell>
          <cell r="T393" t="str">
            <v>I</v>
          </cell>
          <cell r="U393" t="str">
            <v>NW</v>
          </cell>
          <cell r="V393" t="str">
            <v xml:space="preserve">NW </v>
          </cell>
          <cell r="W393" t="str">
            <v>I</v>
          </cell>
          <cell r="X393" t="str">
            <v>SVS</v>
          </cell>
          <cell r="Y393" t="str">
            <v>SVS</v>
          </cell>
          <cell r="Z393" t="str">
            <v>I</v>
          </cell>
          <cell r="AA393" t="str">
            <v>SVS</v>
          </cell>
          <cell r="AB393" t="str">
            <v>SVS</v>
          </cell>
        </row>
        <row r="394">
          <cell r="A394">
            <v>381</v>
          </cell>
          <cell r="B394" t="str">
            <v>Gruba Joca</v>
          </cell>
          <cell r="C394" t="str">
            <v>M</v>
          </cell>
          <cell r="D394">
            <v>18093</v>
          </cell>
          <cell r="E394">
            <v>41469</v>
          </cell>
          <cell r="F394">
            <v>64</v>
          </cell>
          <cell r="G394" t="str">
            <v>Mramorak</v>
          </cell>
          <cell r="H394" t="str">
            <v>Yugoslavien</v>
          </cell>
          <cell r="I394" t="str">
            <v>GRUBAJOCA</v>
          </cell>
          <cell r="J394" t="str">
            <v/>
          </cell>
          <cell r="K394">
            <v>3308</v>
          </cell>
          <cell r="Q394" t="str">
            <v>I</v>
          </cell>
          <cell r="R394" t="str">
            <v>NW</v>
          </cell>
          <cell r="S394" t="str">
            <v xml:space="preserve">NW </v>
          </cell>
          <cell r="T394" t="str">
            <v>G</v>
          </cell>
          <cell r="U394" t="str">
            <v>NW</v>
          </cell>
          <cell r="V394" t="str">
            <v xml:space="preserve">NW </v>
          </cell>
          <cell r="W394" t="str">
            <v>G</v>
          </cell>
          <cell r="X394" t="str">
            <v>NW</v>
          </cell>
          <cell r="Y394" t="str">
            <v xml:space="preserve">NW </v>
          </cell>
          <cell r="Z394" t="str">
            <v>G</v>
          </cell>
          <cell r="AA394" t="str">
            <v>NW</v>
          </cell>
          <cell r="AB394" t="str">
            <v xml:space="preserve">NW </v>
          </cell>
        </row>
        <row r="395">
          <cell r="A395">
            <v>382</v>
          </cell>
          <cell r="B395" t="str">
            <v>Höflinger Johannes</v>
          </cell>
          <cell r="C395" t="str">
            <v>M</v>
          </cell>
          <cell r="D395">
            <v>32436</v>
          </cell>
          <cell r="E395">
            <v>41567</v>
          </cell>
          <cell r="F395">
            <v>25</v>
          </cell>
          <cell r="G395" t="str">
            <v>Wien</v>
          </cell>
          <cell r="H395" t="str">
            <v>Österr</v>
          </cell>
          <cell r="I395" t="str">
            <v>HÖFLIJOHA</v>
          </cell>
          <cell r="J395" t="str">
            <v/>
          </cell>
          <cell r="K395">
            <v>4600</v>
          </cell>
          <cell r="Q395" t="str">
            <v>I</v>
          </cell>
          <cell r="R395" t="str">
            <v>NW</v>
          </cell>
          <cell r="S395" t="str">
            <v xml:space="preserve">NW </v>
          </cell>
          <cell r="T395" t="str">
            <v>I</v>
          </cell>
          <cell r="U395" t="str">
            <v>NW</v>
          </cell>
          <cell r="V395" t="str">
            <v xml:space="preserve">NW </v>
          </cell>
          <cell r="W395" t="str">
            <v>I</v>
          </cell>
          <cell r="X395" t="str">
            <v>NW</v>
          </cell>
          <cell r="Y395" t="str">
            <v xml:space="preserve">NW </v>
          </cell>
          <cell r="Z395" t="str">
            <v/>
          </cell>
          <cell r="AA395" t="str">
            <v/>
          </cell>
          <cell r="AB395" t="str">
            <v/>
          </cell>
        </row>
        <row r="396">
          <cell r="A396">
            <v>383</v>
          </cell>
          <cell r="B396" t="str">
            <v>Müllner Georg</v>
          </cell>
          <cell r="C396" t="str">
            <v>M</v>
          </cell>
          <cell r="D396">
            <v>31038</v>
          </cell>
          <cell r="E396">
            <v>41630</v>
          </cell>
          <cell r="F396">
            <v>29</v>
          </cell>
          <cell r="G396" t="str">
            <v>Wien</v>
          </cell>
          <cell r="H396" t="str">
            <v>Österr</v>
          </cell>
          <cell r="I396" t="str">
            <v>MÜLLNGEOR</v>
          </cell>
          <cell r="J396" t="str">
            <v/>
          </cell>
          <cell r="K396">
            <v>4104</v>
          </cell>
          <cell r="Q396" t="str">
            <v>I</v>
          </cell>
          <cell r="R396" t="str">
            <v>NW</v>
          </cell>
          <cell r="S396" t="str">
            <v xml:space="preserve">NW </v>
          </cell>
          <cell r="T396" t="str">
            <v>I</v>
          </cell>
          <cell r="U396" t="str">
            <v>NW</v>
          </cell>
          <cell r="V396" t="str">
            <v xml:space="preserve">NW </v>
          </cell>
          <cell r="W396" t="str">
            <v>I</v>
          </cell>
          <cell r="X396" t="str">
            <v>NW</v>
          </cell>
          <cell r="Y396" t="str">
            <v xml:space="preserve">NW </v>
          </cell>
          <cell r="Z396" t="str">
            <v>I</v>
          </cell>
          <cell r="AA396" t="str">
            <v>NW</v>
          </cell>
          <cell r="AB396" t="str">
            <v xml:space="preserve">NW </v>
          </cell>
        </row>
        <row r="397">
          <cell r="A397">
            <v>384</v>
          </cell>
          <cell r="B397" t="str">
            <v>Pocak Mark</v>
          </cell>
          <cell r="C397" t="str">
            <v>M</v>
          </cell>
          <cell r="D397">
            <v>30866</v>
          </cell>
          <cell r="E397">
            <v>41458</v>
          </cell>
          <cell r="F397">
            <v>29</v>
          </cell>
          <cell r="G397" t="str">
            <v>Wien</v>
          </cell>
          <cell r="H397" t="str">
            <v>Österr</v>
          </cell>
          <cell r="I397" t="str">
            <v>POCAKMARK</v>
          </cell>
          <cell r="J397" t="str">
            <v/>
          </cell>
          <cell r="K397">
            <v>4581</v>
          </cell>
          <cell r="Q397" t="str">
            <v>I</v>
          </cell>
          <cell r="R397" t="str">
            <v>NW</v>
          </cell>
          <cell r="S397" t="str">
            <v xml:space="preserve">NW </v>
          </cell>
          <cell r="T397" t="str">
            <v/>
          </cell>
          <cell r="U397" t="str">
            <v/>
          </cell>
          <cell r="V397" t="str">
            <v/>
          </cell>
          <cell r="W397" t="str">
            <v/>
          </cell>
          <cell r="X397" t="str">
            <v/>
          </cell>
          <cell r="Y397" t="str">
            <v/>
          </cell>
          <cell r="Z397" t="str">
            <v/>
          </cell>
          <cell r="AA397" t="str">
            <v/>
          </cell>
          <cell r="AB397" t="str">
            <v/>
          </cell>
        </row>
        <row r="398">
          <cell r="A398">
            <v>385</v>
          </cell>
          <cell r="B398" t="str">
            <v>Schaipow Ibragim</v>
          </cell>
          <cell r="C398" t="str">
            <v>M</v>
          </cell>
          <cell r="D398">
            <v>32160</v>
          </cell>
          <cell r="E398">
            <v>41657</v>
          </cell>
          <cell r="F398">
            <v>26</v>
          </cell>
          <cell r="G398" t="str">
            <v>Gudermes-Tschetschenien</v>
          </cell>
          <cell r="H398" t="str">
            <v>Russische Föderation</v>
          </cell>
          <cell r="I398" t="str">
            <v>SCHAIIBRA</v>
          </cell>
          <cell r="J398" t="str">
            <v/>
          </cell>
          <cell r="K398">
            <v>4431</v>
          </cell>
          <cell r="Q398" t="str">
            <v>I</v>
          </cell>
          <cell r="R398" t="str">
            <v>NW</v>
          </cell>
          <cell r="S398" t="str">
            <v xml:space="preserve">NW </v>
          </cell>
          <cell r="T398" t="str">
            <v>G</v>
          </cell>
          <cell r="U398" t="str">
            <v>NW</v>
          </cell>
          <cell r="V398" t="str">
            <v xml:space="preserve">NW </v>
          </cell>
          <cell r="W398" t="str">
            <v>I</v>
          </cell>
          <cell r="X398" t="str">
            <v>NW</v>
          </cell>
          <cell r="Y398" t="str">
            <v xml:space="preserve">NW </v>
          </cell>
          <cell r="Z398" t="str">
            <v>I</v>
          </cell>
          <cell r="AA398" t="str">
            <v>NW</v>
          </cell>
          <cell r="AB398" t="str">
            <v xml:space="preserve">NW </v>
          </cell>
        </row>
        <row r="399">
          <cell r="A399">
            <v>386</v>
          </cell>
          <cell r="B399" t="str">
            <v>Svoboda Bianca</v>
          </cell>
          <cell r="C399" t="str">
            <v>W</v>
          </cell>
          <cell r="D399">
            <v>31685</v>
          </cell>
          <cell r="E399">
            <v>41547</v>
          </cell>
          <cell r="F399">
            <v>27</v>
          </cell>
          <cell r="G399" t="str">
            <v>Wien</v>
          </cell>
          <cell r="H399" t="str">
            <v xml:space="preserve">Österr   </v>
          </cell>
          <cell r="I399" t="str">
            <v>SVOBOBIAN</v>
          </cell>
          <cell r="J399" t="str">
            <v/>
          </cell>
          <cell r="K399">
            <v>4534</v>
          </cell>
          <cell r="Q399" t="str">
            <v>I</v>
          </cell>
          <cell r="R399" t="str">
            <v>NW</v>
          </cell>
          <cell r="S399" t="str">
            <v xml:space="preserve">NW </v>
          </cell>
          <cell r="T399" t="str">
            <v>I</v>
          </cell>
          <cell r="U399" t="str">
            <v>NW</v>
          </cell>
          <cell r="V399" t="str">
            <v xml:space="preserve">NW </v>
          </cell>
          <cell r="W399" t="str">
            <v>I</v>
          </cell>
          <cell r="X399" t="str">
            <v>NW</v>
          </cell>
          <cell r="Y399" t="str">
            <v xml:space="preserve">NW </v>
          </cell>
          <cell r="Z399" t="str">
            <v>I</v>
          </cell>
          <cell r="AA399" t="str">
            <v>NW</v>
          </cell>
          <cell r="AB399" t="str">
            <v xml:space="preserve">NW </v>
          </cell>
        </row>
        <row r="400">
          <cell r="A400">
            <v>387</v>
          </cell>
          <cell r="B400" t="str">
            <v>Theilinger Klaus</v>
          </cell>
          <cell r="C400" t="str">
            <v>M</v>
          </cell>
          <cell r="D400">
            <v>23229</v>
          </cell>
          <cell r="E400">
            <v>41492</v>
          </cell>
          <cell r="F400">
            <v>50</v>
          </cell>
          <cell r="G400" t="str">
            <v>Mistelbach</v>
          </cell>
          <cell r="H400" t="str">
            <v>Österr</v>
          </cell>
          <cell r="I400" t="str">
            <v>THEILKLAU</v>
          </cell>
          <cell r="J400" t="str">
            <v/>
          </cell>
          <cell r="K400">
            <v>3907</v>
          </cell>
          <cell r="Q400" t="str">
            <v>I</v>
          </cell>
          <cell r="R400" t="str">
            <v>NW</v>
          </cell>
          <cell r="S400" t="str">
            <v xml:space="preserve">NW </v>
          </cell>
          <cell r="T400" t="str">
            <v>I</v>
          </cell>
          <cell r="U400" t="str">
            <v>NW</v>
          </cell>
          <cell r="V400" t="str">
            <v xml:space="preserve">NW </v>
          </cell>
          <cell r="W400" t="str">
            <v>I</v>
          </cell>
          <cell r="X400" t="str">
            <v>NW</v>
          </cell>
          <cell r="Y400" t="str">
            <v xml:space="preserve">NW </v>
          </cell>
          <cell r="Z400" t="str">
            <v>I</v>
          </cell>
          <cell r="AA400" t="str">
            <v>NW</v>
          </cell>
          <cell r="AB400" t="str">
            <v xml:space="preserve">NW </v>
          </cell>
        </row>
        <row r="401">
          <cell r="A401">
            <v>388</v>
          </cell>
          <cell r="B401" t="str">
            <v>Fenzl Adolf</v>
          </cell>
          <cell r="C401" t="str">
            <v>M</v>
          </cell>
          <cell r="D401">
            <v>25070</v>
          </cell>
          <cell r="E401">
            <v>41506</v>
          </cell>
          <cell r="F401">
            <v>45</v>
          </cell>
          <cell r="G401" t="str">
            <v>Klosterneuburg</v>
          </cell>
          <cell r="H401" t="str">
            <v>Österr</v>
          </cell>
          <cell r="I401" t="str">
            <v>FENZLADOL</v>
          </cell>
          <cell r="J401" t="str">
            <v/>
          </cell>
          <cell r="K401">
            <v>2338</v>
          </cell>
          <cell r="Q401" t="str">
            <v>I</v>
          </cell>
          <cell r="R401" t="str">
            <v>POL</v>
          </cell>
          <cell r="S401" t="str">
            <v>POL</v>
          </cell>
          <cell r="T401" t="str">
            <v>I</v>
          </cell>
          <cell r="U401" t="str">
            <v>POL</v>
          </cell>
          <cell r="V401" t="str">
            <v>POL</v>
          </cell>
          <cell r="W401" t="str">
            <v>I</v>
          </cell>
          <cell r="X401" t="str">
            <v>POL</v>
          </cell>
          <cell r="Y401" t="str">
            <v>POL</v>
          </cell>
          <cell r="Z401" t="str">
            <v>I</v>
          </cell>
          <cell r="AA401" t="str">
            <v>POL</v>
          </cell>
          <cell r="AB401" t="str">
            <v>POL</v>
          </cell>
        </row>
        <row r="402">
          <cell r="A402">
            <v>389</v>
          </cell>
          <cell r="B402" t="str">
            <v>Ganzi Wolfgang</v>
          </cell>
          <cell r="C402" t="str">
            <v>M</v>
          </cell>
          <cell r="D402">
            <v>24859</v>
          </cell>
          <cell r="E402">
            <v>41661</v>
          </cell>
          <cell r="F402">
            <v>46</v>
          </cell>
          <cell r="G402" t="str">
            <v>Wien</v>
          </cell>
          <cell r="H402" t="str">
            <v>Österr</v>
          </cell>
          <cell r="I402" t="str">
            <v>GANZIWOLF</v>
          </cell>
          <cell r="J402" t="str">
            <v/>
          </cell>
          <cell r="K402">
            <v>2782</v>
          </cell>
          <cell r="Q402" t="str">
            <v>I</v>
          </cell>
          <cell r="R402" t="str">
            <v>POL</v>
          </cell>
          <cell r="S402" t="str">
            <v>POL</v>
          </cell>
          <cell r="T402" t="str">
            <v>I</v>
          </cell>
          <cell r="U402" t="str">
            <v>POL</v>
          </cell>
          <cell r="V402" t="str">
            <v>POL</v>
          </cell>
          <cell r="W402" t="str">
            <v>I</v>
          </cell>
          <cell r="X402" t="str">
            <v>POL</v>
          </cell>
          <cell r="Y402" t="str">
            <v>POL</v>
          </cell>
          <cell r="Z402" t="str">
            <v/>
          </cell>
          <cell r="AA402" t="str">
            <v/>
          </cell>
          <cell r="AB402" t="str">
            <v/>
          </cell>
        </row>
        <row r="403">
          <cell r="A403">
            <v>390</v>
          </cell>
          <cell r="B403" t="str">
            <v>Gustavik Peter</v>
          </cell>
          <cell r="C403" t="str">
            <v>M</v>
          </cell>
          <cell r="D403">
            <v>13644</v>
          </cell>
          <cell r="E403">
            <v>41403</v>
          </cell>
          <cell r="F403">
            <v>76</v>
          </cell>
          <cell r="G403" t="str">
            <v>Wien</v>
          </cell>
          <cell r="H403" t="str">
            <v>Österr</v>
          </cell>
          <cell r="I403" t="str">
            <v>GUSTAPETE</v>
          </cell>
          <cell r="J403" t="str">
            <v/>
          </cell>
          <cell r="K403">
            <v>392</v>
          </cell>
          <cell r="Q403" t="str">
            <v>I</v>
          </cell>
          <cell r="R403" t="str">
            <v>POL</v>
          </cell>
          <cell r="S403" t="str">
            <v>POL</v>
          </cell>
          <cell r="T403" t="str">
            <v>I</v>
          </cell>
          <cell r="U403" t="str">
            <v>POL</v>
          </cell>
          <cell r="V403" t="str">
            <v>POL</v>
          </cell>
          <cell r="W403" t="str">
            <v>I</v>
          </cell>
          <cell r="X403" t="str">
            <v>POL</v>
          </cell>
          <cell r="Y403" t="str">
            <v>POL</v>
          </cell>
          <cell r="Z403" t="str">
            <v>I</v>
          </cell>
          <cell r="AA403" t="str">
            <v>POL</v>
          </cell>
          <cell r="AB403" t="str">
            <v>POL</v>
          </cell>
        </row>
        <row r="404">
          <cell r="A404">
            <v>391</v>
          </cell>
          <cell r="B404" t="str">
            <v>Kolup Markus</v>
          </cell>
          <cell r="C404" t="str">
            <v>M</v>
          </cell>
          <cell r="D404">
            <v>31669</v>
          </cell>
          <cell r="E404">
            <v>41531</v>
          </cell>
          <cell r="F404">
            <v>27</v>
          </cell>
          <cell r="G404" t="str">
            <v>Wien</v>
          </cell>
          <cell r="H404" t="str">
            <v>Österr</v>
          </cell>
          <cell r="I404" t="str">
            <v>KOLUPMARK</v>
          </cell>
          <cell r="J404" t="str">
            <v/>
          </cell>
          <cell r="K404">
            <v>4266</v>
          </cell>
          <cell r="Q404" t="str">
            <v>I</v>
          </cell>
          <cell r="R404" t="str">
            <v>POL</v>
          </cell>
          <cell r="S404" t="str">
            <v>POL</v>
          </cell>
          <cell r="T404" t="str">
            <v>I</v>
          </cell>
          <cell r="U404" t="str">
            <v>POL</v>
          </cell>
          <cell r="V404" t="str">
            <v>POL</v>
          </cell>
          <cell r="W404" t="str">
            <v>I</v>
          </cell>
          <cell r="X404" t="str">
            <v>POL</v>
          </cell>
          <cell r="Y404" t="str">
            <v>POL</v>
          </cell>
          <cell r="Z404" t="str">
            <v/>
          </cell>
          <cell r="AA404" t="str">
            <v/>
          </cell>
          <cell r="AB404" t="str">
            <v/>
          </cell>
        </row>
        <row r="405">
          <cell r="A405">
            <v>392</v>
          </cell>
          <cell r="B405" t="str">
            <v>Spitzenberger Christopher</v>
          </cell>
          <cell r="C405" t="str">
            <v>M</v>
          </cell>
          <cell r="D405">
            <v>27972</v>
          </cell>
          <cell r="E405">
            <v>41486</v>
          </cell>
          <cell r="F405">
            <v>37</v>
          </cell>
          <cell r="G405" t="str">
            <v>Wien</v>
          </cell>
          <cell r="H405" t="str">
            <v>Österr</v>
          </cell>
          <cell r="I405" t="str">
            <v>SPITZCHRI</v>
          </cell>
          <cell r="J405" t="str">
            <v/>
          </cell>
          <cell r="K405">
            <v>3894</v>
          </cell>
          <cell r="Q405" t="str">
            <v>I</v>
          </cell>
          <cell r="R405" t="str">
            <v>POL</v>
          </cell>
          <cell r="S405" t="str">
            <v>POL</v>
          </cell>
          <cell r="T405" t="str">
            <v>I</v>
          </cell>
          <cell r="U405" t="str">
            <v>POL</v>
          </cell>
          <cell r="V405" t="str">
            <v>POL</v>
          </cell>
          <cell r="W405" t="str">
            <v>I</v>
          </cell>
          <cell r="X405" t="str">
            <v>POL</v>
          </cell>
          <cell r="Y405" t="str">
            <v>POL</v>
          </cell>
          <cell r="Z405" t="str">
            <v>I</v>
          </cell>
          <cell r="AA405" t="str">
            <v>POL</v>
          </cell>
          <cell r="AB405" t="str">
            <v>POL</v>
          </cell>
        </row>
        <row r="406">
          <cell r="A406">
            <v>393</v>
          </cell>
          <cell r="B406" t="str">
            <v>Stoifl Alois</v>
          </cell>
          <cell r="C406" t="str">
            <v>M</v>
          </cell>
          <cell r="D406">
            <v>17339</v>
          </cell>
          <cell r="E406">
            <v>41446</v>
          </cell>
          <cell r="F406">
            <v>66</v>
          </cell>
          <cell r="G406" t="str">
            <v>Gmünd</v>
          </cell>
          <cell r="H406" t="str">
            <v>Österr</v>
          </cell>
          <cell r="I406" t="str">
            <v>STOIFALOI</v>
          </cell>
          <cell r="J406" t="str">
            <v/>
          </cell>
          <cell r="K406">
            <v>395</v>
          </cell>
          <cell r="Q406" t="str">
            <v>I</v>
          </cell>
          <cell r="R406" t="str">
            <v>POL</v>
          </cell>
          <cell r="S406" t="str">
            <v>POL</v>
          </cell>
          <cell r="T406" t="str">
            <v>I</v>
          </cell>
          <cell r="U406" t="str">
            <v>POL</v>
          </cell>
          <cell r="V406" t="str">
            <v>POL</v>
          </cell>
          <cell r="W406" t="str">
            <v>I</v>
          </cell>
          <cell r="X406" t="str">
            <v>POL</v>
          </cell>
          <cell r="Y406" t="str">
            <v>POL</v>
          </cell>
          <cell r="Z406" t="str">
            <v>I</v>
          </cell>
          <cell r="AA406" t="str">
            <v>POL</v>
          </cell>
          <cell r="AB406" t="str">
            <v>POL</v>
          </cell>
        </row>
        <row r="407">
          <cell r="A407">
            <v>394</v>
          </cell>
          <cell r="B407" t="str">
            <v>Tischner Hans Peter</v>
          </cell>
          <cell r="C407" t="str">
            <v>M</v>
          </cell>
          <cell r="D407">
            <v>14630</v>
          </cell>
          <cell r="E407">
            <v>41659</v>
          </cell>
          <cell r="F407">
            <v>74</v>
          </cell>
          <cell r="G407" t="str">
            <v>Graz</v>
          </cell>
          <cell r="H407" t="str">
            <v>Österr</v>
          </cell>
          <cell r="I407" t="str">
            <v>TISCHHANS</v>
          </cell>
          <cell r="J407" t="str">
            <v/>
          </cell>
          <cell r="K407">
            <v>827</v>
          </cell>
          <cell r="Q407" t="str">
            <v>I</v>
          </cell>
          <cell r="R407" t="str">
            <v>POL</v>
          </cell>
          <cell r="S407" t="str">
            <v>POL</v>
          </cell>
          <cell r="T407" t="str">
            <v>I</v>
          </cell>
          <cell r="U407" t="str">
            <v>POL</v>
          </cell>
          <cell r="V407" t="str">
            <v>POL</v>
          </cell>
          <cell r="W407" t="str">
            <v>I</v>
          </cell>
          <cell r="X407" t="str">
            <v>POL</v>
          </cell>
          <cell r="Y407" t="str">
            <v>POL</v>
          </cell>
          <cell r="Z407" t="str">
            <v/>
          </cell>
          <cell r="AA407" t="str">
            <v/>
          </cell>
          <cell r="AB407" t="str">
            <v/>
          </cell>
        </row>
        <row r="408">
          <cell r="A408">
            <v>395</v>
          </cell>
          <cell r="B408" t="str">
            <v>Aleksanjan Samvel</v>
          </cell>
          <cell r="C408" t="str">
            <v>M</v>
          </cell>
          <cell r="D408">
            <v>30581</v>
          </cell>
          <cell r="E408">
            <v>41539</v>
          </cell>
          <cell r="F408">
            <v>30</v>
          </cell>
          <cell r="G408" t="str">
            <v>Karabach</v>
          </cell>
          <cell r="H408" t="str">
            <v>Staatenlos</v>
          </cell>
          <cell r="I408" t="str">
            <v>ALEKSSAMV</v>
          </cell>
          <cell r="J408" t="str">
            <v/>
          </cell>
          <cell r="K408">
            <v>4271</v>
          </cell>
          <cell r="Q408" t="str">
            <v>I</v>
          </cell>
          <cell r="R408" t="str">
            <v>PSV</v>
          </cell>
          <cell r="S408" t="str">
            <v>PSV</v>
          </cell>
          <cell r="T408" t="str">
            <v/>
          </cell>
          <cell r="U408" t="str">
            <v/>
          </cell>
          <cell r="V408" t="str">
            <v/>
          </cell>
          <cell r="W408" t="str">
            <v>I</v>
          </cell>
          <cell r="X408" t="str">
            <v>VÖE</v>
          </cell>
          <cell r="Y408" t="str">
            <v>VÖE</v>
          </cell>
          <cell r="Z408" t="str">
            <v>I</v>
          </cell>
          <cell r="AA408" t="str">
            <v>VÖE</v>
          </cell>
          <cell r="AB408" t="str">
            <v>VÖE</v>
          </cell>
        </row>
        <row r="409">
          <cell r="A409">
            <v>396</v>
          </cell>
          <cell r="B409" t="str">
            <v>Barazian Vahan</v>
          </cell>
          <cell r="C409" t="str">
            <v>M</v>
          </cell>
          <cell r="D409">
            <v>32709</v>
          </cell>
          <cell r="E409">
            <v>41475</v>
          </cell>
          <cell r="F409">
            <v>24</v>
          </cell>
          <cell r="G409" t="str">
            <v>Wien</v>
          </cell>
          <cell r="H409" t="str">
            <v>Österr</v>
          </cell>
          <cell r="I409" t="str">
            <v>BARAZVAHA</v>
          </cell>
          <cell r="J409" t="str">
            <v/>
          </cell>
          <cell r="K409">
            <v>4320</v>
          </cell>
          <cell r="Q409" t="str">
            <v>I</v>
          </cell>
          <cell r="R409" t="str">
            <v>PSV</v>
          </cell>
          <cell r="S409" t="str">
            <v>PSV</v>
          </cell>
          <cell r="T409" t="str">
            <v>I</v>
          </cell>
          <cell r="U409" t="str">
            <v>PSV</v>
          </cell>
          <cell r="V409" t="str">
            <v/>
          </cell>
          <cell r="W409" t="str">
            <v>G</v>
          </cell>
          <cell r="X409" t="str">
            <v>PSV</v>
          </cell>
          <cell r="Y409" t="str">
            <v>PSV</v>
          </cell>
          <cell r="Z409" t="str">
            <v>G</v>
          </cell>
          <cell r="AA409" t="str">
            <v/>
          </cell>
          <cell r="AB409" t="str">
            <v/>
          </cell>
        </row>
        <row r="410">
          <cell r="A410">
            <v>397</v>
          </cell>
          <cell r="B410" t="str">
            <v>Barsegyan Arkadi</v>
          </cell>
          <cell r="C410" t="str">
            <v>M</v>
          </cell>
          <cell r="D410">
            <v>30561</v>
          </cell>
          <cell r="E410">
            <v>41519</v>
          </cell>
          <cell r="F410">
            <v>30</v>
          </cell>
          <cell r="G410" t="str">
            <v>Ejmiazin</v>
          </cell>
          <cell r="H410" t="str">
            <v>Armenien</v>
          </cell>
          <cell r="I410" t="str">
            <v>BARSEARKA</v>
          </cell>
          <cell r="J410" t="str">
            <v/>
          </cell>
          <cell r="K410">
            <v>4530</v>
          </cell>
          <cell r="Q410" t="str">
            <v>I</v>
          </cell>
          <cell r="R410" t="str">
            <v>PSV</v>
          </cell>
          <cell r="S410" t="str">
            <v>PSV</v>
          </cell>
          <cell r="T410" t="str">
            <v/>
          </cell>
          <cell r="U410" t="str">
            <v/>
          </cell>
          <cell r="V410" t="str">
            <v/>
          </cell>
          <cell r="W410" t="str">
            <v/>
          </cell>
          <cell r="X410" t="str">
            <v/>
          </cell>
          <cell r="Y410" t="str">
            <v/>
          </cell>
          <cell r="Z410" t="str">
            <v/>
          </cell>
          <cell r="AA410" t="str">
            <v/>
          </cell>
          <cell r="AB410" t="str">
            <v/>
          </cell>
        </row>
        <row r="411">
          <cell r="A411">
            <v>398</v>
          </cell>
          <cell r="B411" t="str">
            <v>Dadour Georges Nöel</v>
          </cell>
          <cell r="C411" t="str">
            <v>M</v>
          </cell>
          <cell r="D411">
            <v>23014</v>
          </cell>
          <cell r="E411">
            <v>41642</v>
          </cell>
          <cell r="F411">
            <v>51</v>
          </cell>
          <cell r="G411" t="str">
            <v>Aleppo</v>
          </cell>
          <cell r="H411" t="str">
            <v>Österr</v>
          </cell>
          <cell r="I411" t="str">
            <v>DADOUGEOR</v>
          </cell>
          <cell r="J411" t="str">
            <v/>
          </cell>
          <cell r="K411">
            <v>3957</v>
          </cell>
          <cell r="Q411" t="str">
            <v>I</v>
          </cell>
          <cell r="R411" t="str">
            <v>PSV</v>
          </cell>
          <cell r="S411" t="str">
            <v>PSV</v>
          </cell>
          <cell r="T411" t="str">
            <v>I</v>
          </cell>
          <cell r="U411" t="str">
            <v>PSV</v>
          </cell>
          <cell r="V411" t="str">
            <v>PSV</v>
          </cell>
          <cell r="W411" t="str">
            <v/>
          </cell>
          <cell r="X411" t="str">
            <v/>
          </cell>
          <cell r="Y411" t="str">
            <v/>
          </cell>
          <cell r="Z411" t="str">
            <v/>
          </cell>
          <cell r="AA411" t="str">
            <v/>
          </cell>
          <cell r="AB411" t="str">
            <v/>
          </cell>
        </row>
        <row r="412">
          <cell r="A412">
            <v>399</v>
          </cell>
          <cell r="B412" t="str">
            <v>Kantaev Magomed</v>
          </cell>
          <cell r="C412" t="str">
            <v>M</v>
          </cell>
          <cell r="D412">
            <v>33639</v>
          </cell>
          <cell r="E412">
            <v>41675</v>
          </cell>
          <cell r="F412">
            <v>22</v>
          </cell>
          <cell r="G412" t="str">
            <v>Novye Atagi</v>
          </cell>
          <cell r="H412" t="str">
            <v>Staatenlos</v>
          </cell>
          <cell r="I412" t="str">
            <v>KANTAMAGO</v>
          </cell>
          <cell r="J412" t="str">
            <v/>
          </cell>
          <cell r="K412">
            <v>4428</v>
          </cell>
          <cell r="Q412" t="str">
            <v>I</v>
          </cell>
          <cell r="R412" t="str">
            <v>PSV</v>
          </cell>
          <cell r="S412" t="str">
            <v>PSV</v>
          </cell>
          <cell r="T412" t="str">
            <v/>
          </cell>
          <cell r="U412" t="str">
            <v/>
          </cell>
          <cell r="V412" t="str">
            <v/>
          </cell>
          <cell r="W412" t="str">
            <v/>
          </cell>
          <cell r="X412" t="str">
            <v/>
          </cell>
          <cell r="Y412" t="str">
            <v/>
          </cell>
          <cell r="Z412" t="str">
            <v/>
          </cell>
          <cell r="AA412" t="str">
            <v/>
          </cell>
          <cell r="AB412" t="str">
            <v/>
          </cell>
        </row>
        <row r="413">
          <cell r="A413">
            <v>400</v>
          </cell>
          <cell r="B413" t="str">
            <v>Kantaev Magomed Sani</v>
          </cell>
          <cell r="C413" t="str">
            <v>M</v>
          </cell>
          <cell r="D413">
            <v>34182</v>
          </cell>
          <cell r="E413">
            <v>41487</v>
          </cell>
          <cell r="F413">
            <v>20</v>
          </cell>
          <cell r="G413" t="str">
            <v>Grozny</v>
          </cell>
          <cell r="H413" t="str">
            <v>Staatenlos</v>
          </cell>
          <cell r="I413" t="str">
            <v>KANTAMAGS</v>
          </cell>
          <cell r="J413" t="str">
            <v/>
          </cell>
          <cell r="K413">
            <v>4482</v>
          </cell>
          <cell r="Q413" t="str">
            <v>I</v>
          </cell>
          <cell r="R413" t="str">
            <v>PSV</v>
          </cell>
          <cell r="S413" t="str">
            <v>PSV</v>
          </cell>
          <cell r="T413" t="str">
            <v/>
          </cell>
          <cell r="U413" t="str">
            <v/>
          </cell>
          <cell r="V413" t="str">
            <v/>
          </cell>
          <cell r="W413" t="str">
            <v/>
          </cell>
          <cell r="X413" t="str">
            <v/>
          </cell>
          <cell r="Y413" t="str">
            <v/>
          </cell>
          <cell r="Z413" t="str">
            <v/>
          </cell>
          <cell r="AA413" t="str">
            <v/>
          </cell>
          <cell r="AB413" t="str">
            <v/>
          </cell>
        </row>
        <row r="414">
          <cell r="A414">
            <v>401</v>
          </cell>
          <cell r="B414" t="str">
            <v>Korsalka Lukas</v>
          </cell>
          <cell r="C414" t="str">
            <v>M</v>
          </cell>
          <cell r="D414">
            <v>35072</v>
          </cell>
          <cell r="E414">
            <v>41647</v>
          </cell>
          <cell r="F414">
            <v>18</v>
          </cell>
          <cell r="G414" t="str">
            <v>Wien</v>
          </cell>
          <cell r="H414" t="str">
            <v>Österr</v>
          </cell>
          <cell r="I414" t="str">
            <v>KORSALUKA</v>
          </cell>
          <cell r="J414" t="str">
            <v>M295</v>
          </cell>
          <cell r="K414">
            <v>4640</v>
          </cell>
          <cell r="Q414" t="str">
            <v>I</v>
          </cell>
          <cell r="R414" t="str">
            <v>PSV</v>
          </cell>
          <cell r="S414" t="str">
            <v>PSV</v>
          </cell>
          <cell r="T414" t="str">
            <v>I</v>
          </cell>
          <cell r="U414" t="str">
            <v>PSV</v>
          </cell>
          <cell r="V414" t="str">
            <v>PSV</v>
          </cell>
          <cell r="W414" t="str">
            <v/>
          </cell>
          <cell r="X414" t="str">
            <v/>
          </cell>
          <cell r="Y414" t="str">
            <v/>
          </cell>
          <cell r="Z414" t="str">
            <v/>
          </cell>
          <cell r="AA414" t="str">
            <v/>
          </cell>
          <cell r="AB414" t="str">
            <v/>
          </cell>
        </row>
        <row r="415">
          <cell r="A415">
            <v>402</v>
          </cell>
          <cell r="B415" t="str">
            <v>Martirosjan Sargis</v>
          </cell>
          <cell r="C415" t="str">
            <v>M</v>
          </cell>
          <cell r="D415">
            <v>31669</v>
          </cell>
          <cell r="E415">
            <v>41531</v>
          </cell>
          <cell r="F415">
            <v>27</v>
          </cell>
          <cell r="G415" t="str">
            <v>Ecmiaolzin</v>
          </cell>
          <cell r="H415" t="str">
            <v>Armenien</v>
          </cell>
          <cell r="I415" t="str">
            <v>MARTISARG</v>
          </cell>
          <cell r="J415" t="str">
            <v/>
          </cell>
          <cell r="K415">
            <v>4447</v>
          </cell>
          <cell r="Q415" t="str">
            <v>I</v>
          </cell>
          <cell r="R415" t="str">
            <v>PSV</v>
          </cell>
          <cell r="S415" t="str">
            <v>PSV</v>
          </cell>
          <cell r="T415" t="str">
            <v>G</v>
          </cell>
          <cell r="U415" t="str">
            <v>BAD</v>
          </cell>
          <cell r="V415" t="str">
            <v>BAD</v>
          </cell>
          <cell r="W415" t="str">
            <v>G</v>
          </cell>
          <cell r="X415" t="str">
            <v>BAD</v>
          </cell>
          <cell r="Y415" t="str">
            <v>BAD</v>
          </cell>
          <cell r="Z415" t="str">
            <v>G</v>
          </cell>
          <cell r="AA415" t="str">
            <v>BAD</v>
          </cell>
          <cell r="AB415" t="str">
            <v>VÖE</v>
          </cell>
        </row>
        <row r="416">
          <cell r="A416">
            <v>403</v>
          </cell>
          <cell r="B416" t="str">
            <v>Nazarian Edvard</v>
          </cell>
          <cell r="C416" t="str">
            <v>M</v>
          </cell>
          <cell r="D416">
            <v>31382</v>
          </cell>
          <cell r="E416">
            <v>41609</v>
          </cell>
          <cell r="F416">
            <v>28</v>
          </cell>
          <cell r="G416" t="str">
            <v>Leninakan/Armenien</v>
          </cell>
          <cell r="H416" t="str">
            <v>Österr/Armenien</v>
          </cell>
          <cell r="I416" t="str">
            <v>NAZAREDVA</v>
          </cell>
          <cell r="J416" t="str">
            <v/>
          </cell>
          <cell r="K416">
            <v>4146</v>
          </cell>
          <cell r="Q416" t="str">
            <v>I</v>
          </cell>
          <cell r="R416" t="str">
            <v>PSV</v>
          </cell>
          <cell r="S416" t="str">
            <v>PSV</v>
          </cell>
          <cell r="T416" t="str">
            <v>I</v>
          </cell>
          <cell r="U416" t="str">
            <v>VÖE</v>
          </cell>
          <cell r="V416" t="str">
            <v>VÖE</v>
          </cell>
          <cell r="W416" t="str">
            <v>I</v>
          </cell>
          <cell r="X416" t="str">
            <v>VÖE</v>
          </cell>
          <cell r="Y416" t="str">
            <v>VÖE</v>
          </cell>
          <cell r="Z416" t="str">
            <v>I</v>
          </cell>
          <cell r="AA416" t="str">
            <v>VÖE</v>
          </cell>
          <cell r="AB416" t="str">
            <v>VÖE</v>
          </cell>
        </row>
        <row r="417">
          <cell r="A417">
            <v>404</v>
          </cell>
          <cell r="B417" t="str">
            <v>Szilagyi Jozsef</v>
          </cell>
          <cell r="C417" t="str">
            <v>M</v>
          </cell>
          <cell r="D417">
            <v>26072</v>
          </cell>
          <cell r="E417">
            <v>41413</v>
          </cell>
          <cell r="F417">
            <v>42</v>
          </cell>
          <cell r="G417" t="str">
            <v>Budapest</v>
          </cell>
          <cell r="H417" t="str">
            <v>Ungarn</v>
          </cell>
          <cell r="I417" t="str">
            <v>SZILAJOZS</v>
          </cell>
          <cell r="J417" t="str">
            <v/>
          </cell>
          <cell r="K417">
            <v>4029</v>
          </cell>
          <cell r="Q417" t="str">
            <v>A/L</v>
          </cell>
          <cell r="R417" t="str">
            <v>PSV</v>
          </cell>
          <cell r="S417" t="str">
            <v>PSV</v>
          </cell>
          <cell r="T417" t="str">
            <v xml:space="preserve">A </v>
          </cell>
          <cell r="U417" t="str">
            <v>Sede</v>
          </cell>
          <cell r="V417" t="str">
            <v>Sede</v>
          </cell>
          <cell r="W417" t="str">
            <v/>
          </cell>
          <cell r="X417" t="str">
            <v/>
          </cell>
          <cell r="Y417" t="str">
            <v/>
          </cell>
          <cell r="Z417" t="str">
            <v/>
          </cell>
          <cell r="AA417" t="str">
            <v/>
          </cell>
          <cell r="AB417" t="str">
            <v/>
          </cell>
        </row>
        <row r="418">
          <cell r="A418">
            <v>405</v>
          </cell>
          <cell r="B418" t="str">
            <v>Tachaev Ruslan</v>
          </cell>
          <cell r="C418" t="str">
            <v>M</v>
          </cell>
          <cell r="D418">
            <v>22338</v>
          </cell>
          <cell r="E418">
            <v>41331</v>
          </cell>
          <cell r="F418">
            <v>52</v>
          </cell>
          <cell r="G418" t="str">
            <v>Russland</v>
          </cell>
          <cell r="H418" t="str">
            <v>Russische Föderation</v>
          </cell>
          <cell r="I418" t="str">
            <v>TACHARUSL</v>
          </cell>
          <cell r="J418" t="str">
            <v/>
          </cell>
          <cell r="K418">
            <v>4344</v>
          </cell>
          <cell r="Q418" t="str">
            <v>I</v>
          </cell>
          <cell r="R418" t="str">
            <v>PSV</v>
          </cell>
          <cell r="S418" t="str">
            <v>PSV</v>
          </cell>
          <cell r="T418" t="str">
            <v>G</v>
          </cell>
          <cell r="U418" t="str">
            <v>PSV</v>
          </cell>
          <cell r="V418" t="str">
            <v>PSV</v>
          </cell>
          <cell r="W418" t="str">
            <v>G</v>
          </cell>
          <cell r="X418" t="str">
            <v>PSV</v>
          </cell>
          <cell r="Y418" t="str">
            <v>PSV</v>
          </cell>
          <cell r="Z418" t="str">
            <v>G</v>
          </cell>
          <cell r="AA418" t="str">
            <v>PSV</v>
          </cell>
          <cell r="AB418" t="str">
            <v>PSV</v>
          </cell>
        </row>
        <row r="419">
          <cell r="A419">
            <v>406</v>
          </cell>
          <cell r="B419" t="str">
            <v>Graner Zoltan</v>
          </cell>
          <cell r="C419" t="str">
            <v>M</v>
          </cell>
          <cell r="D419">
            <v>31075</v>
          </cell>
          <cell r="E419">
            <v>41667</v>
          </cell>
          <cell r="F419">
            <v>29</v>
          </cell>
          <cell r="G419" t="str">
            <v>Budapest</v>
          </cell>
          <cell r="H419" t="str">
            <v>Ungarn</v>
          </cell>
          <cell r="I419" t="str">
            <v>GRANEZOLT</v>
          </cell>
          <cell r="J419" t="str">
            <v/>
          </cell>
          <cell r="K419">
            <v>4676</v>
          </cell>
          <cell r="Q419" t="str">
            <v xml:space="preserve">A </v>
          </cell>
          <cell r="R419" t="str">
            <v>Sede</v>
          </cell>
          <cell r="S419" t="str">
            <v>Sede</v>
          </cell>
          <cell r="T419" t="str">
            <v xml:space="preserve">A </v>
          </cell>
          <cell r="U419" t="str">
            <v>Sede</v>
          </cell>
          <cell r="V419" t="str">
            <v>Sede</v>
          </cell>
          <cell r="W419" t="str">
            <v/>
          </cell>
          <cell r="X419" t="str">
            <v/>
          </cell>
          <cell r="Y419" t="str">
            <v/>
          </cell>
          <cell r="Z419" t="str">
            <v/>
          </cell>
          <cell r="AA419" t="str">
            <v/>
          </cell>
          <cell r="AB419" t="str">
            <v/>
          </cell>
        </row>
        <row r="420">
          <cell r="A420">
            <v>407</v>
          </cell>
          <cell r="B420" t="str">
            <v>Kovacs Zoltan</v>
          </cell>
          <cell r="C420" t="str">
            <v>M</v>
          </cell>
          <cell r="D420">
            <v>28361</v>
          </cell>
          <cell r="E420">
            <v>41510</v>
          </cell>
          <cell r="F420">
            <v>36</v>
          </cell>
          <cell r="G420" t="str">
            <v>Budapest</v>
          </cell>
          <cell r="H420" t="str">
            <v>Ungarn</v>
          </cell>
          <cell r="I420" t="str">
            <v>KOVACZOLT</v>
          </cell>
          <cell r="J420" t="str">
            <v/>
          </cell>
          <cell r="K420">
            <v>4675</v>
          </cell>
          <cell r="Q420" t="str">
            <v xml:space="preserve">A </v>
          </cell>
          <cell r="R420" t="str">
            <v>Sede</v>
          </cell>
          <cell r="S420" t="str">
            <v>Sede</v>
          </cell>
          <cell r="T420" t="str">
            <v xml:space="preserve">A </v>
          </cell>
          <cell r="U420" t="str">
            <v>Sede</v>
          </cell>
          <cell r="V420" t="str">
            <v>Sede</v>
          </cell>
          <cell r="W420" t="str">
            <v/>
          </cell>
          <cell r="X420" t="str">
            <v/>
          </cell>
          <cell r="Y420" t="str">
            <v/>
          </cell>
          <cell r="Z420" t="str">
            <v/>
          </cell>
          <cell r="AA420" t="str">
            <v/>
          </cell>
          <cell r="AB420" t="str">
            <v/>
          </cell>
        </row>
        <row r="421">
          <cell r="A421">
            <v>408</v>
          </cell>
          <cell r="B421" t="str">
            <v>Marton Endre</v>
          </cell>
          <cell r="C421" t="str">
            <v>M</v>
          </cell>
          <cell r="D421">
            <v>26149</v>
          </cell>
          <cell r="E421">
            <v>41490</v>
          </cell>
          <cell r="F421">
            <v>42</v>
          </cell>
          <cell r="G421" t="str">
            <v>Budapest</v>
          </cell>
          <cell r="H421" t="str">
            <v>Ungarn</v>
          </cell>
          <cell r="I421" t="str">
            <v>MARTOENDR</v>
          </cell>
          <cell r="J421" t="str">
            <v/>
          </cell>
          <cell r="K421">
            <v>4672</v>
          </cell>
          <cell r="Q421" t="str">
            <v xml:space="preserve">A </v>
          </cell>
          <cell r="R421" t="str">
            <v>Sede</v>
          </cell>
          <cell r="S421" t="str">
            <v>Sede</v>
          </cell>
          <cell r="T421" t="str">
            <v xml:space="preserve">A </v>
          </cell>
          <cell r="U421" t="str">
            <v>Sede</v>
          </cell>
          <cell r="V421" t="str">
            <v>Sede</v>
          </cell>
          <cell r="W421" t="str">
            <v/>
          </cell>
          <cell r="X421" t="str">
            <v/>
          </cell>
          <cell r="Y421" t="str">
            <v/>
          </cell>
          <cell r="Z421" t="str">
            <v/>
          </cell>
          <cell r="AA421" t="str">
            <v/>
          </cell>
          <cell r="AB421" t="str">
            <v/>
          </cell>
        </row>
        <row r="422">
          <cell r="A422">
            <v>409</v>
          </cell>
          <cell r="B422" t="str">
            <v>Mernyo Janos</v>
          </cell>
          <cell r="C422" t="str">
            <v>M</v>
          </cell>
          <cell r="D422">
            <v>26280</v>
          </cell>
          <cell r="E422">
            <v>41621</v>
          </cell>
          <cell r="F422">
            <v>42</v>
          </cell>
          <cell r="G422" t="str">
            <v>Budapest</v>
          </cell>
          <cell r="H422" t="str">
            <v>Ungarn</v>
          </cell>
          <cell r="I422" t="str">
            <v>MERNYJANO</v>
          </cell>
          <cell r="J422" t="str">
            <v/>
          </cell>
          <cell r="K422">
            <v>4673</v>
          </cell>
          <cell r="Q422" t="str">
            <v xml:space="preserve">A </v>
          </cell>
          <cell r="R422" t="str">
            <v>Sede</v>
          </cell>
          <cell r="S422" t="str">
            <v>Sede</v>
          </cell>
          <cell r="T422" t="str">
            <v/>
          </cell>
          <cell r="U422" t="str">
            <v/>
          </cell>
          <cell r="V422" t="str">
            <v/>
          </cell>
          <cell r="W422" t="str">
            <v/>
          </cell>
          <cell r="X422" t="str">
            <v/>
          </cell>
          <cell r="Y422" t="str">
            <v/>
          </cell>
          <cell r="Z422" t="str">
            <v/>
          </cell>
          <cell r="AA422" t="str">
            <v/>
          </cell>
          <cell r="AB422" t="str">
            <v/>
          </cell>
        </row>
        <row r="423">
          <cell r="A423">
            <v>410</v>
          </cell>
          <cell r="B423" t="str">
            <v>Meszaros Istvan</v>
          </cell>
          <cell r="C423" t="str">
            <v>M</v>
          </cell>
          <cell r="D423">
            <v>24802</v>
          </cell>
          <cell r="E423">
            <v>41604</v>
          </cell>
          <cell r="F423">
            <v>46</v>
          </cell>
          <cell r="G423" t="str">
            <v>Budapest</v>
          </cell>
          <cell r="H423" t="str">
            <v>Ungarn</v>
          </cell>
          <cell r="I423" t="str">
            <v>MESZAISTV</v>
          </cell>
          <cell r="J423" t="str">
            <v/>
          </cell>
          <cell r="K423">
            <v>4671</v>
          </cell>
          <cell r="Q423" t="str">
            <v xml:space="preserve">A </v>
          </cell>
          <cell r="R423" t="str">
            <v>Sede</v>
          </cell>
          <cell r="S423" t="str">
            <v>Sede</v>
          </cell>
          <cell r="T423" t="str">
            <v/>
          </cell>
          <cell r="U423" t="str">
            <v/>
          </cell>
          <cell r="V423" t="str">
            <v/>
          </cell>
          <cell r="W423" t="str">
            <v/>
          </cell>
          <cell r="X423" t="str">
            <v/>
          </cell>
          <cell r="Y423" t="str">
            <v/>
          </cell>
          <cell r="Z423" t="str">
            <v/>
          </cell>
          <cell r="AA423" t="str">
            <v/>
          </cell>
          <cell r="AB423" t="str">
            <v/>
          </cell>
        </row>
        <row r="424">
          <cell r="A424">
            <v>411</v>
          </cell>
          <cell r="B424" t="str">
            <v>Molnar Gabor</v>
          </cell>
          <cell r="C424" t="str">
            <v>M</v>
          </cell>
          <cell r="D424">
            <v>26386</v>
          </cell>
          <cell r="E424">
            <v>41361</v>
          </cell>
          <cell r="F424">
            <v>41</v>
          </cell>
          <cell r="G424" t="str">
            <v>Budapest</v>
          </cell>
          <cell r="H424" t="str">
            <v>Ungarn</v>
          </cell>
          <cell r="I424" t="str">
            <v>MOLNAGABO</v>
          </cell>
          <cell r="J424" t="str">
            <v/>
          </cell>
          <cell r="K424">
            <v>4674</v>
          </cell>
          <cell r="Q424" t="str">
            <v xml:space="preserve">A </v>
          </cell>
          <cell r="R424" t="str">
            <v>Sede</v>
          </cell>
          <cell r="S424" t="str">
            <v>Sede</v>
          </cell>
          <cell r="T424" t="str">
            <v xml:space="preserve">A </v>
          </cell>
          <cell r="U424" t="str">
            <v>Sede</v>
          </cell>
          <cell r="V424" t="str">
            <v>Sede</v>
          </cell>
          <cell r="W424" t="str">
            <v/>
          </cell>
          <cell r="X424" t="str">
            <v/>
          </cell>
          <cell r="Y424" t="str">
            <v/>
          </cell>
          <cell r="Z424" t="str">
            <v/>
          </cell>
          <cell r="AA424" t="str">
            <v/>
          </cell>
          <cell r="AB424" t="str">
            <v/>
          </cell>
        </row>
        <row r="425">
          <cell r="A425">
            <v>412</v>
          </cell>
          <cell r="B425" t="str">
            <v>Simon Aron</v>
          </cell>
          <cell r="C425" t="str">
            <v>M</v>
          </cell>
          <cell r="D425">
            <v>34841</v>
          </cell>
          <cell r="E425">
            <v>41416</v>
          </cell>
          <cell r="F425">
            <v>18</v>
          </cell>
          <cell r="G425" t="str">
            <v>Szabadszallas</v>
          </cell>
          <cell r="H425" t="str">
            <v>Ungarn</v>
          </cell>
          <cell r="I425" t="str">
            <v>SIMONARON</v>
          </cell>
          <cell r="J425" t="str">
            <v/>
          </cell>
          <cell r="K425">
            <v>4677</v>
          </cell>
          <cell r="Q425" t="str">
            <v xml:space="preserve">A </v>
          </cell>
          <cell r="R425" t="str">
            <v>Sede</v>
          </cell>
          <cell r="S425" t="str">
            <v>Sede</v>
          </cell>
          <cell r="T425" t="str">
            <v xml:space="preserve">A </v>
          </cell>
          <cell r="U425" t="str">
            <v>Sede</v>
          </cell>
          <cell r="V425" t="str">
            <v>Sede</v>
          </cell>
          <cell r="W425" t="str">
            <v/>
          </cell>
          <cell r="X425" t="str">
            <v/>
          </cell>
          <cell r="Y425" t="str">
            <v/>
          </cell>
          <cell r="Z425" t="str">
            <v/>
          </cell>
          <cell r="AA425" t="str">
            <v/>
          </cell>
          <cell r="AB425" t="str">
            <v/>
          </cell>
        </row>
        <row r="426">
          <cell r="A426">
            <v>413</v>
          </cell>
          <cell r="B426" t="str">
            <v>Szabo Sliczni Norbert</v>
          </cell>
          <cell r="C426" t="str">
            <v>M</v>
          </cell>
          <cell r="D426">
            <v>34596</v>
          </cell>
          <cell r="E426">
            <v>41536</v>
          </cell>
          <cell r="F426">
            <v>19</v>
          </cell>
          <cell r="G426" t="str">
            <v>Budapest</v>
          </cell>
          <cell r="H426" t="str">
            <v>Ungarn</v>
          </cell>
          <cell r="I426" t="str">
            <v>SZABOSLIC</v>
          </cell>
          <cell r="J426" t="str">
            <v/>
          </cell>
          <cell r="K426">
            <v>4678</v>
          </cell>
          <cell r="Q426" t="str">
            <v xml:space="preserve">A </v>
          </cell>
          <cell r="R426" t="str">
            <v>Sede</v>
          </cell>
          <cell r="S426" t="str">
            <v>Sede</v>
          </cell>
          <cell r="T426" t="str">
            <v xml:space="preserve">A </v>
          </cell>
          <cell r="U426" t="str">
            <v>Sede</v>
          </cell>
          <cell r="V426" t="str">
            <v>Sede</v>
          </cell>
          <cell r="W426" t="str">
            <v/>
          </cell>
          <cell r="X426" t="str">
            <v/>
          </cell>
          <cell r="Y426" t="str">
            <v/>
          </cell>
          <cell r="Z426" t="str">
            <v/>
          </cell>
          <cell r="AA426" t="str">
            <v/>
          </cell>
          <cell r="AB426" t="str">
            <v/>
          </cell>
        </row>
        <row r="427">
          <cell r="A427">
            <v>414</v>
          </cell>
          <cell r="B427" t="str">
            <v>Barkoczi Csaba</v>
          </cell>
          <cell r="C427" t="str">
            <v>M</v>
          </cell>
          <cell r="D427">
            <v>28970</v>
          </cell>
          <cell r="E427">
            <v>41389</v>
          </cell>
          <cell r="F427">
            <v>34</v>
          </cell>
          <cell r="G427" t="str">
            <v>Miskolc</v>
          </cell>
          <cell r="H427" t="str">
            <v>Ungarn</v>
          </cell>
          <cell r="I427" t="str">
            <v>BARKOCSAB</v>
          </cell>
          <cell r="J427" t="str">
            <v/>
          </cell>
          <cell r="K427">
            <v>4680</v>
          </cell>
          <cell r="Q427" t="str">
            <v xml:space="preserve">A </v>
          </cell>
          <cell r="R427" t="str">
            <v>MAFC</v>
          </cell>
          <cell r="S427" t="str">
            <v>MAFC</v>
          </cell>
          <cell r="T427" t="str">
            <v/>
          </cell>
          <cell r="U427" t="str">
            <v/>
          </cell>
          <cell r="V427" t="str">
            <v/>
          </cell>
          <cell r="W427" t="str">
            <v/>
          </cell>
          <cell r="X427" t="str">
            <v/>
          </cell>
          <cell r="Y427" t="str">
            <v/>
          </cell>
          <cell r="Z427" t="str">
            <v/>
          </cell>
          <cell r="AA427" t="str">
            <v/>
          </cell>
          <cell r="AB427" t="str">
            <v/>
          </cell>
        </row>
        <row r="428">
          <cell r="A428">
            <v>415</v>
          </cell>
          <cell r="B428" t="str">
            <v>Földi Tamas</v>
          </cell>
          <cell r="C428" t="str">
            <v>M</v>
          </cell>
          <cell r="D428">
            <v>31337</v>
          </cell>
          <cell r="E428">
            <v>41564</v>
          </cell>
          <cell r="F428">
            <v>28</v>
          </cell>
          <cell r="G428" t="str">
            <v>Kazincbarcika</v>
          </cell>
          <cell r="H428" t="str">
            <v>Ungarn</v>
          </cell>
          <cell r="I428" t="str">
            <v>FÖLDITAMA</v>
          </cell>
          <cell r="J428" t="str">
            <v/>
          </cell>
          <cell r="K428">
            <v>4682</v>
          </cell>
          <cell r="Q428" t="str">
            <v xml:space="preserve">A </v>
          </cell>
          <cell r="R428" t="str">
            <v>MAFC</v>
          </cell>
          <cell r="S428" t="str">
            <v>MAFC</v>
          </cell>
          <cell r="T428" t="str">
            <v xml:space="preserve">A </v>
          </cell>
          <cell r="U428" t="str">
            <v>MAFC</v>
          </cell>
          <cell r="V428" t="str">
            <v>MAFC</v>
          </cell>
          <cell r="W428" t="str">
            <v/>
          </cell>
          <cell r="X428" t="str">
            <v/>
          </cell>
          <cell r="Y428" t="str">
            <v/>
          </cell>
          <cell r="Z428" t="str">
            <v/>
          </cell>
          <cell r="AA428" t="str">
            <v/>
          </cell>
          <cell r="AB428" t="str">
            <v/>
          </cell>
        </row>
        <row r="429">
          <cell r="A429">
            <v>416</v>
          </cell>
          <cell r="B429" t="str">
            <v>Sarkany Zoltan</v>
          </cell>
          <cell r="C429" t="str">
            <v>M</v>
          </cell>
          <cell r="D429">
            <v>31723</v>
          </cell>
          <cell r="E429">
            <v>41585</v>
          </cell>
          <cell r="F429">
            <v>27</v>
          </cell>
          <cell r="G429" t="str">
            <v>Budapest</v>
          </cell>
          <cell r="H429" t="str">
            <v>Ungarn</v>
          </cell>
          <cell r="I429" t="str">
            <v>SARKAZOLT</v>
          </cell>
          <cell r="J429" t="str">
            <v/>
          </cell>
          <cell r="K429">
            <v>4683</v>
          </cell>
          <cell r="Q429" t="str">
            <v xml:space="preserve">A </v>
          </cell>
          <cell r="R429" t="str">
            <v>MAFC</v>
          </cell>
          <cell r="S429" t="str">
            <v>MAFC</v>
          </cell>
          <cell r="T429" t="str">
            <v>A</v>
          </cell>
          <cell r="U429" t="str">
            <v>MAFC</v>
          </cell>
          <cell r="V429" t="str">
            <v>MAFC</v>
          </cell>
          <cell r="W429" t="str">
            <v/>
          </cell>
          <cell r="X429" t="str">
            <v/>
          </cell>
          <cell r="Y429" t="str">
            <v/>
          </cell>
          <cell r="Z429" t="str">
            <v/>
          </cell>
          <cell r="AA429" t="str">
            <v/>
          </cell>
          <cell r="AB429" t="str">
            <v/>
          </cell>
        </row>
        <row r="430">
          <cell r="A430">
            <v>417</v>
          </cell>
          <cell r="B430" t="str">
            <v>Szegszardi Bence</v>
          </cell>
          <cell r="C430" t="str">
            <v>M</v>
          </cell>
          <cell r="D430">
            <v>29704</v>
          </cell>
          <cell r="E430">
            <v>41392</v>
          </cell>
          <cell r="F430">
            <v>32</v>
          </cell>
          <cell r="G430" t="str">
            <v>Budapest</v>
          </cell>
          <cell r="H430" t="str">
            <v>Ungarn</v>
          </cell>
          <cell r="I430" t="str">
            <v>SZEGSBENC</v>
          </cell>
          <cell r="J430" t="str">
            <v/>
          </cell>
          <cell r="K430">
            <v>4681</v>
          </cell>
          <cell r="Q430" t="str">
            <v xml:space="preserve">A </v>
          </cell>
          <cell r="R430" t="str">
            <v>MAFC</v>
          </cell>
          <cell r="S430" t="str">
            <v>MAFC</v>
          </cell>
          <cell r="T430" t="str">
            <v xml:space="preserve">A </v>
          </cell>
          <cell r="U430" t="str">
            <v>Sede</v>
          </cell>
          <cell r="V430" t="str">
            <v>Sede</v>
          </cell>
          <cell r="W430" t="str">
            <v/>
          </cell>
          <cell r="X430" t="str">
            <v/>
          </cell>
          <cell r="Y430" t="str">
            <v/>
          </cell>
          <cell r="Z430" t="str">
            <v/>
          </cell>
          <cell r="AA430" t="str">
            <v/>
          </cell>
          <cell r="AB430" t="str">
            <v/>
          </cell>
        </row>
        <row r="431">
          <cell r="A431">
            <v>418</v>
          </cell>
          <cell r="B431" t="str">
            <v>Török Peter</v>
          </cell>
          <cell r="C431" t="str">
            <v>M</v>
          </cell>
          <cell r="D431">
            <v>27017</v>
          </cell>
          <cell r="E431">
            <v>41627</v>
          </cell>
          <cell r="F431">
            <v>40</v>
          </cell>
          <cell r="G431" t="str">
            <v>Dunaujvaros</v>
          </cell>
          <cell r="H431" t="str">
            <v>Ungarn</v>
          </cell>
          <cell r="I431" t="str">
            <v>TÖRÖKPETE</v>
          </cell>
          <cell r="J431" t="str">
            <v/>
          </cell>
          <cell r="K431">
            <v>4679</v>
          </cell>
          <cell r="Q431" t="str">
            <v xml:space="preserve">A </v>
          </cell>
          <cell r="R431" t="str">
            <v>MAFC</v>
          </cell>
          <cell r="S431" t="str">
            <v>MAFC</v>
          </cell>
          <cell r="T431" t="str">
            <v xml:space="preserve">A </v>
          </cell>
          <cell r="U431" t="str">
            <v>MAFC</v>
          </cell>
          <cell r="V431" t="str">
            <v>MAFC</v>
          </cell>
          <cell r="W431" t="str">
            <v/>
          </cell>
          <cell r="X431" t="str">
            <v/>
          </cell>
          <cell r="Y431" t="str">
            <v/>
          </cell>
          <cell r="Z431" t="str">
            <v/>
          </cell>
          <cell r="AA431" t="str">
            <v/>
          </cell>
          <cell r="AB431" t="str">
            <v/>
          </cell>
        </row>
        <row r="432">
          <cell r="A432">
            <v>419</v>
          </cell>
          <cell r="B432" t="str">
            <v>Toth Barnabas</v>
          </cell>
          <cell r="C432" t="str">
            <v>M</v>
          </cell>
          <cell r="D432">
            <v>32681</v>
          </cell>
          <cell r="E432">
            <v>41447</v>
          </cell>
          <cell r="F432">
            <v>24</v>
          </cell>
          <cell r="G432" t="str">
            <v>Budapest</v>
          </cell>
          <cell r="H432" t="str">
            <v>Ungarn</v>
          </cell>
          <cell r="I432" t="str">
            <v>TOTHBARN</v>
          </cell>
          <cell r="J432" t="str">
            <v/>
          </cell>
          <cell r="K432">
            <v>4685</v>
          </cell>
          <cell r="Q432" t="str">
            <v xml:space="preserve">A </v>
          </cell>
          <cell r="R432" t="str">
            <v>MAFC</v>
          </cell>
          <cell r="S432" t="str">
            <v>MAFC</v>
          </cell>
          <cell r="T432" t="str">
            <v/>
          </cell>
          <cell r="U432" t="str">
            <v/>
          </cell>
          <cell r="V432" t="str">
            <v/>
          </cell>
          <cell r="W432" t="str">
            <v/>
          </cell>
          <cell r="X432" t="str">
            <v/>
          </cell>
          <cell r="Y432" t="str">
            <v/>
          </cell>
          <cell r="Z432" t="str">
            <v/>
          </cell>
          <cell r="AA432" t="str">
            <v/>
          </cell>
          <cell r="AB432" t="str">
            <v/>
          </cell>
        </row>
        <row r="433">
          <cell r="A433">
            <v>420</v>
          </cell>
          <cell r="B433" t="str">
            <v>Tremel Mihaly</v>
          </cell>
          <cell r="C433" t="str">
            <v>M</v>
          </cell>
          <cell r="D433">
            <v>32217</v>
          </cell>
          <cell r="E433">
            <v>41348</v>
          </cell>
          <cell r="F433">
            <v>25</v>
          </cell>
          <cell r="G433" t="str">
            <v>Budapest</v>
          </cell>
          <cell r="H433" t="str">
            <v>Ungarn</v>
          </cell>
          <cell r="I433" t="str">
            <v>TREMEMIHA</v>
          </cell>
          <cell r="J433" t="str">
            <v/>
          </cell>
          <cell r="K433">
            <v>4684</v>
          </cell>
          <cell r="Q433" t="str">
            <v xml:space="preserve">A </v>
          </cell>
          <cell r="R433" t="str">
            <v>MAFC</v>
          </cell>
          <cell r="S433" t="str">
            <v>MAFC</v>
          </cell>
          <cell r="T433" t="str">
            <v xml:space="preserve">A </v>
          </cell>
          <cell r="U433" t="str">
            <v>MAFC</v>
          </cell>
          <cell r="V433" t="str">
            <v>MAFC</v>
          </cell>
          <cell r="W433" t="str">
            <v/>
          </cell>
          <cell r="X433" t="str">
            <v/>
          </cell>
          <cell r="Y433" t="str">
            <v/>
          </cell>
          <cell r="Z433" t="str">
            <v/>
          </cell>
          <cell r="AA433" t="str">
            <v/>
          </cell>
          <cell r="AB433" t="str">
            <v/>
          </cell>
        </row>
        <row r="434">
          <cell r="A434">
            <v>421</v>
          </cell>
          <cell r="B434" t="str">
            <v>Adamec Vanessa</v>
          </cell>
          <cell r="C434" t="str">
            <v>W</v>
          </cell>
          <cell r="D434">
            <v>36565</v>
          </cell>
          <cell r="E434">
            <v>41679</v>
          </cell>
          <cell r="F434">
            <v>14</v>
          </cell>
          <cell r="G434" t="str">
            <v>Wien</v>
          </cell>
          <cell r="H434" t="str">
            <v xml:space="preserve">Österr   </v>
          </cell>
          <cell r="I434" t="str">
            <v>ADAMEVANE</v>
          </cell>
          <cell r="J434" t="str">
            <v>W84</v>
          </cell>
          <cell r="Q434" t="str">
            <v>I</v>
          </cell>
          <cell r="R434" t="str">
            <v>STO</v>
          </cell>
          <cell r="S434" t="str">
            <v>STO</v>
          </cell>
          <cell r="T434" t="str">
            <v>I</v>
          </cell>
          <cell r="U434" t="str">
            <v>GIC</v>
          </cell>
          <cell r="V434" t="str">
            <v>GIC</v>
          </cell>
          <cell r="W434" t="str">
            <v>I</v>
          </cell>
          <cell r="X434" t="str">
            <v>GIC</v>
          </cell>
          <cell r="Y434" t="str">
            <v>GIC</v>
          </cell>
          <cell r="Z434" t="str">
            <v>I</v>
          </cell>
          <cell r="AA434" t="str">
            <v>GIC</v>
          </cell>
          <cell r="AB434" t="str">
            <v>GIC</v>
          </cell>
        </row>
        <row r="435">
          <cell r="A435">
            <v>422</v>
          </cell>
          <cell r="B435" t="str">
            <v>Aichinger Gabriel</v>
          </cell>
          <cell r="C435" t="str">
            <v>M</v>
          </cell>
          <cell r="D435">
            <v>35679</v>
          </cell>
          <cell r="E435">
            <v>41523</v>
          </cell>
          <cell r="F435">
            <v>16</v>
          </cell>
          <cell r="G435" t="str">
            <v>Tulln</v>
          </cell>
          <cell r="H435" t="str">
            <v>Österreich</v>
          </cell>
          <cell r="I435" t="str">
            <v>AICHIGABR</v>
          </cell>
          <cell r="J435" t="str">
            <v>M328</v>
          </cell>
          <cell r="Q435" t="str">
            <v>I</v>
          </cell>
          <cell r="R435" t="str">
            <v>LAL</v>
          </cell>
          <cell r="S435" t="str">
            <v>LAL</v>
          </cell>
          <cell r="T435" t="str">
            <v/>
          </cell>
          <cell r="U435" t="str">
            <v/>
          </cell>
          <cell r="V435" t="str">
            <v/>
          </cell>
          <cell r="W435" t="str">
            <v/>
          </cell>
          <cell r="X435" t="str">
            <v/>
          </cell>
          <cell r="Y435" t="str">
            <v/>
          </cell>
          <cell r="Z435" t="str">
            <v/>
          </cell>
          <cell r="AA435" t="str">
            <v/>
          </cell>
          <cell r="AB435" t="str">
            <v/>
          </cell>
        </row>
        <row r="436">
          <cell r="A436">
            <v>423</v>
          </cell>
          <cell r="B436" t="str">
            <v>Baumgartner Nicole</v>
          </cell>
          <cell r="C436" t="str">
            <v>W</v>
          </cell>
          <cell r="D436">
            <v>36485</v>
          </cell>
          <cell r="E436">
            <v>41599</v>
          </cell>
          <cell r="F436">
            <v>14</v>
          </cell>
          <cell r="G436" t="str">
            <v>Stockerau</v>
          </cell>
          <cell r="H436" t="str">
            <v xml:space="preserve">Österr   </v>
          </cell>
          <cell r="I436" t="str">
            <v>BAUMGNICO</v>
          </cell>
          <cell r="J436" t="str">
            <v>W83</v>
          </cell>
          <cell r="Q436" t="str">
            <v>I</v>
          </cell>
          <cell r="R436" t="str">
            <v>STO</v>
          </cell>
          <cell r="S436" t="str">
            <v>STO</v>
          </cell>
          <cell r="T436" t="str">
            <v>I</v>
          </cell>
          <cell r="U436" t="str">
            <v>GIC</v>
          </cell>
          <cell r="V436" t="str">
            <v>GIC</v>
          </cell>
          <cell r="W436" t="str">
            <v>I</v>
          </cell>
          <cell r="X436" t="str">
            <v>GIC</v>
          </cell>
          <cell r="Y436" t="str">
            <v>GIC</v>
          </cell>
          <cell r="Z436" t="str">
            <v/>
          </cell>
          <cell r="AA436" t="str">
            <v/>
          </cell>
          <cell r="AB436" t="str">
            <v/>
          </cell>
        </row>
        <row r="437">
          <cell r="A437">
            <v>424</v>
          </cell>
          <cell r="B437" t="str">
            <v>Baumgartner Sabrina</v>
          </cell>
          <cell r="C437" t="str">
            <v>W</v>
          </cell>
          <cell r="D437">
            <v>35253</v>
          </cell>
          <cell r="E437">
            <v>41462</v>
          </cell>
          <cell r="F437">
            <v>17</v>
          </cell>
          <cell r="G437" t="str">
            <v>Stockerau</v>
          </cell>
          <cell r="H437" t="str">
            <v xml:space="preserve">Österr   </v>
          </cell>
          <cell r="I437" t="str">
            <v>BAUMGSABR</v>
          </cell>
          <cell r="J437" t="str">
            <v>W75</v>
          </cell>
          <cell r="Q437" t="str">
            <v>I</v>
          </cell>
          <cell r="R437" t="str">
            <v>STO</v>
          </cell>
          <cell r="S437" t="str">
            <v>STO</v>
          </cell>
          <cell r="T437" t="str">
            <v/>
          </cell>
          <cell r="U437" t="str">
            <v/>
          </cell>
          <cell r="V437" t="str">
            <v/>
          </cell>
          <cell r="W437" t="str">
            <v/>
          </cell>
          <cell r="X437" t="str">
            <v/>
          </cell>
          <cell r="Y437" t="str">
            <v/>
          </cell>
          <cell r="Z437" t="str">
            <v/>
          </cell>
          <cell r="AA437" t="str">
            <v/>
          </cell>
          <cell r="AB437" t="str">
            <v/>
          </cell>
        </row>
        <row r="438">
          <cell r="A438">
            <v>425</v>
          </cell>
          <cell r="B438" t="str">
            <v>Demeter Norbert</v>
          </cell>
          <cell r="C438" t="str">
            <v>M</v>
          </cell>
          <cell r="D438">
            <v>35232</v>
          </cell>
          <cell r="E438">
            <v>41441</v>
          </cell>
          <cell r="F438">
            <v>17</v>
          </cell>
          <cell r="G438" t="str">
            <v>Baia Mare</v>
          </cell>
          <cell r="H438" t="str">
            <v>Österreich</v>
          </cell>
          <cell r="I438" t="str">
            <v>DEMETNORB</v>
          </cell>
          <cell r="J438" t="str">
            <v>M316</v>
          </cell>
          <cell r="Q438" t="str">
            <v>I</v>
          </cell>
          <cell r="R438" t="str">
            <v>LAL</v>
          </cell>
          <cell r="S438" t="str">
            <v>LAL</v>
          </cell>
          <cell r="T438" t="str">
            <v/>
          </cell>
          <cell r="U438" t="str">
            <v/>
          </cell>
          <cell r="V438" t="str">
            <v/>
          </cell>
          <cell r="W438" t="str">
            <v/>
          </cell>
          <cell r="X438" t="str">
            <v/>
          </cell>
          <cell r="Y438" t="str">
            <v/>
          </cell>
          <cell r="Z438" t="str">
            <v/>
          </cell>
          <cell r="AA438" t="str">
            <v/>
          </cell>
          <cell r="AB438" t="str">
            <v/>
          </cell>
        </row>
        <row r="439">
          <cell r="A439">
            <v>426</v>
          </cell>
          <cell r="B439" t="str">
            <v>Dunay Dominik</v>
          </cell>
          <cell r="C439" t="str">
            <v>M</v>
          </cell>
          <cell r="D439">
            <v>36860</v>
          </cell>
          <cell r="E439">
            <v>41608</v>
          </cell>
          <cell r="F439">
            <v>13</v>
          </cell>
          <cell r="G439" t="str">
            <v>Wien</v>
          </cell>
          <cell r="H439" t="str">
            <v xml:space="preserve">Österr   </v>
          </cell>
          <cell r="I439" t="str">
            <v>DUNAYDOMI</v>
          </cell>
          <cell r="J439" t="str">
            <v>M300</v>
          </cell>
          <cell r="Q439" t="str">
            <v>I</v>
          </cell>
          <cell r="R439" t="str">
            <v>VÖD</v>
          </cell>
          <cell r="S439" t="str">
            <v>VÖD</v>
          </cell>
          <cell r="T439" t="str">
            <v>I</v>
          </cell>
          <cell r="U439" t="str">
            <v>VÖD</v>
          </cell>
          <cell r="V439" t="str">
            <v>VÖD</v>
          </cell>
          <cell r="W439" t="str">
            <v>I</v>
          </cell>
          <cell r="X439" t="str">
            <v>VÖD</v>
          </cell>
          <cell r="Y439" t="str">
            <v>VÖD</v>
          </cell>
          <cell r="Z439" t="str">
            <v>I</v>
          </cell>
          <cell r="AA439" t="str">
            <v>VÖD</v>
          </cell>
          <cell r="AB439" t="str">
            <v>VÖD</v>
          </cell>
        </row>
        <row r="440">
          <cell r="A440">
            <v>427</v>
          </cell>
          <cell r="B440" t="str">
            <v>Dzambekov Umar</v>
          </cell>
          <cell r="C440" t="str">
            <v>M</v>
          </cell>
          <cell r="D440">
            <v>35754</v>
          </cell>
          <cell r="E440">
            <v>41598</v>
          </cell>
          <cell r="F440">
            <v>16</v>
          </cell>
          <cell r="G440" t="str">
            <v>Grospy-Russland</v>
          </cell>
          <cell r="H440" t="str">
            <v>Russland</v>
          </cell>
          <cell r="I440" t="str">
            <v>DZAMBUMAR</v>
          </cell>
          <cell r="J440" t="str">
            <v>M253</v>
          </cell>
          <cell r="Q440" t="str">
            <v>I</v>
          </cell>
          <cell r="R440" t="str">
            <v>KRE</v>
          </cell>
          <cell r="S440" t="str">
            <v>KRE</v>
          </cell>
          <cell r="T440" t="str">
            <v/>
          </cell>
          <cell r="U440" t="str">
            <v/>
          </cell>
          <cell r="V440" t="str">
            <v/>
          </cell>
          <cell r="W440" t="str">
            <v/>
          </cell>
          <cell r="X440" t="str">
            <v/>
          </cell>
          <cell r="Y440" t="str">
            <v/>
          </cell>
          <cell r="Z440" t="str">
            <v/>
          </cell>
          <cell r="AA440" t="str">
            <v/>
          </cell>
          <cell r="AB440" t="str">
            <v/>
          </cell>
        </row>
        <row r="441">
          <cell r="A441">
            <v>428</v>
          </cell>
          <cell r="B441" t="str">
            <v>Edelbauer Sara</v>
          </cell>
          <cell r="C441" t="str">
            <v>W</v>
          </cell>
          <cell r="D441">
            <v>37055</v>
          </cell>
          <cell r="E441">
            <v>41438</v>
          </cell>
          <cell r="F441">
            <v>12</v>
          </cell>
          <cell r="G441" t="str">
            <v>Tulln</v>
          </cell>
          <cell r="H441" t="str">
            <v xml:space="preserve">Österr   </v>
          </cell>
          <cell r="I441" t="str">
            <v>EDELBSARA</v>
          </cell>
          <cell r="J441" t="str">
            <v>W95</v>
          </cell>
          <cell r="Q441" t="str">
            <v>I</v>
          </cell>
          <cell r="R441" t="str">
            <v>STO</v>
          </cell>
          <cell r="S441" t="str">
            <v>STO</v>
          </cell>
          <cell r="T441" t="str">
            <v>I</v>
          </cell>
          <cell r="U441" t="str">
            <v>GIC</v>
          </cell>
          <cell r="V441" t="str">
            <v>GIC</v>
          </cell>
          <cell r="W441" t="str">
            <v>I</v>
          </cell>
          <cell r="X441" t="str">
            <v>GIC</v>
          </cell>
          <cell r="Y441" t="str">
            <v>GIC</v>
          </cell>
          <cell r="Z441" t="str">
            <v>I</v>
          </cell>
          <cell r="AA441" t="str">
            <v>GIC</v>
          </cell>
          <cell r="AB441" t="str">
            <v>GIC</v>
          </cell>
        </row>
        <row r="442">
          <cell r="A442">
            <v>429</v>
          </cell>
          <cell r="B442" t="str">
            <v>Edelbauer Tobias</v>
          </cell>
          <cell r="C442" t="str">
            <v>M</v>
          </cell>
          <cell r="D442">
            <v>35987</v>
          </cell>
          <cell r="E442">
            <v>41466</v>
          </cell>
          <cell r="F442">
            <v>15</v>
          </cell>
          <cell r="G442" t="str">
            <v>Stockerau</v>
          </cell>
          <cell r="H442" t="str">
            <v xml:space="preserve">Österr   </v>
          </cell>
          <cell r="I442" t="str">
            <v>EDELBTOBI</v>
          </cell>
          <cell r="J442" t="str">
            <v>M330</v>
          </cell>
          <cell r="K442">
            <v>4716</v>
          </cell>
          <cell r="Q442" t="str">
            <v>I</v>
          </cell>
          <cell r="R442" t="str">
            <v>STO</v>
          </cell>
          <cell r="S442" t="str">
            <v>STO</v>
          </cell>
          <cell r="T442" t="str">
            <v>I</v>
          </cell>
          <cell r="U442" t="str">
            <v>GIC</v>
          </cell>
          <cell r="V442" t="str">
            <v>GIC</v>
          </cell>
          <cell r="W442" t="str">
            <v>I</v>
          </cell>
          <cell r="X442" t="str">
            <v>GIC</v>
          </cell>
          <cell r="Y442" t="str">
            <v>GIC</v>
          </cell>
          <cell r="Z442" t="str">
            <v/>
          </cell>
          <cell r="AA442" t="str">
            <v/>
          </cell>
          <cell r="AB442" t="str">
            <v/>
          </cell>
        </row>
        <row r="443">
          <cell r="A443">
            <v>430</v>
          </cell>
          <cell r="B443" t="str">
            <v>Eder Michael</v>
          </cell>
          <cell r="C443" t="str">
            <v>M</v>
          </cell>
          <cell r="D443">
            <v>36019</v>
          </cell>
          <cell r="E443">
            <v>41498</v>
          </cell>
          <cell r="F443">
            <v>15</v>
          </cell>
          <cell r="G443" t="str">
            <v>Horn</v>
          </cell>
          <cell r="H443" t="str">
            <v xml:space="preserve">Österr   </v>
          </cell>
          <cell r="I443" t="str">
            <v>EDERMICH</v>
          </cell>
          <cell r="J443" t="str">
            <v>M272</v>
          </cell>
          <cell r="Q443" t="str">
            <v>I</v>
          </cell>
          <cell r="R443" t="str">
            <v>KRE</v>
          </cell>
          <cell r="S443" t="str">
            <v>KRE</v>
          </cell>
          <cell r="T443" t="str">
            <v>I</v>
          </cell>
          <cell r="U443" t="str">
            <v>KRE</v>
          </cell>
          <cell r="V443" t="str">
            <v>KRE</v>
          </cell>
          <cell r="W443" t="str">
            <v/>
          </cell>
          <cell r="X443" t="str">
            <v/>
          </cell>
          <cell r="Y443" t="str">
            <v/>
          </cell>
          <cell r="Z443" t="str">
            <v/>
          </cell>
          <cell r="AA443" t="str">
            <v/>
          </cell>
          <cell r="AB443" t="str">
            <v/>
          </cell>
        </row>
        <row r="444">
          <cell r="A444">
            <v>431</v>
          </cell>
          <cell r="B444" t="str">
            <v>Eichinger Celine</v>
          </cell>
          <cell r="C444" t="str">
            <v>W</v>
          </cell>
          <cell r="D444">
            <v>35395</v>
          </cell>
          <cell r="E444">
            <v>41604</v>
          </cell>
          <cell r="F444">
            <v>17</v>
          </cell>
          <cell r="G444" t="str">
            <v>Wien</v>
          </cell>
          <cell r="H444" t="str">
            <v>Österreich</v>
          </cell>
          <cell r="I444" t="str">
            <v>EICHICELI</v>
          </cell>
          <cell r="J444" t="str">
            <v>W97</v>
          </cell>
          <cell r="Q444" t="str">
            <v>I</v>
          </cell>
          <cell r="R444" t="str">
            <v>LAL</v>
          </cell>
          <cell r="S444" t="str">
            <v>LAL</v>
          </cell>
          <cell r="T444" t="str">
            <v/>
          </cell>
          <cell r="U444" t="str">
            <v/>
          </cell>
          <cell r="V444" t="str">
            <v/>
          </cell>
          <cell r="W444" t="str">
            <v/>
          </cell>
          <cell r="X444" t="str">
            <v/>
          </cell>
          <cell r="Y444" t="str">
            <v/>
          </cell>
          <cell r="Z444" t="str">
            <v/>
          </cell>
          <cell r="AA444" t="str">
            <v/>
          </cell>
          <cell r="AB444" t="str">
            <v/>
          </cell>
        </row>
        <row r="445">
          <cell r="A445">
            <v>432</v>
          </cell>
          <cell r="B445" t="str">
            <v>Eigl Corinna</v>
          </cell>
          <cell r="C445" t="str">
            <v>W</v>
          </cell>
          <cell r="D445">
            <v>36061</v>
          </cell>
          <cell r="E445">
            <v>41540</v>
          </cell>
          <cell r="F445">
            <v>15</v>
          </cell>
          <cell r="G445" t="str">
            <v>Stockerau</v>
          </cell>
          <cell r="H445" t="str">
            <v xml:space="preserve">Österr   </v>
          </cell>
          <cell r="I445" t="str">
            <v>EIGLCORI</v>
          </cell>
          <cell r="J445" t="str">
            <v>W80</v>
          </cell>
          <cell r="Q445" t="str">
            <v>I</v>
          </cell>
          <cell r="R445" t="str">
            <v>STO</v>
          </cell>
          <cell r="S445" t="str">
            <v>STO</v>
          </cell>
          <cell r="T445" t="str">
            <v>I</v>
          </cell>
          <cell r="U445" t="str">
            <v>GIC</v>
          </cell>
          <cell r="V445" t="str">
            <v>GIC</v>
          </cell>
          <cell r="W445" t="str">
            <v/>
          </cell>
          <cell r="X445" t="str">
            <v/>
          </cell>
          <cell r="Y445" t="str">
            <v/>
          </cell>
          <cell r="Z445" t="str">
            <v/>
          </cell>
          <cell r="AA445" t="str">
            <v/>
          </cell>
          <cell r="AB445" t="str">
            <v/>
          </cell>
        </row>
        <row r="446">
          <cell r="A446">
            <v>433</v>
          </cell>
          <cell r="B446" t="str">
            <v>Fallnbügl Kerstin</v>
          </cell>
          <cell r="C446" t="str">
            <v>W</v>
          </cell>
          <cell r="D446">
            <v>35486</v>
          </cell>
          <cell r="E446">
            <v>41695</v>
          </cell>
          <cell r="F446">
            <v>17</v>
          </cell>
          <cell r="G446" t="str">
            <v>Stockerau</v>
          </cell>
          <cell r="H446" t="str">
            <v xml:space="preserve">Österr   </v>
          </cell>
          <cell r="I446" t="str">
            <v>FALLNKERS</v>
          </cell>
          <cell r="J446" t="str">
            <v>W76</v>
          </cell>
          <cell r="Q446" t="str">
            <v>I</v>
          </cell>
          <cell r="R446" t="str">
            <v>STO</v>
          </cell>
          <cell r="S446" t="str">
            <v>STO</v>
          </cell>
          <cell r="T446" t="str">
            <v/>
          </cell>
          <cell r="U446" t="str">
            <v/>
          </cell>
          <cell r="V446" t="str">
            <v/>
          </cell>
          <cell r="W446" t="str">
            <v/>
          </cell>
          <cell r="X446" t="str">
            <v/>
          </cell>
          <cell r="Y446" t="str">
            <v/>
          </cell>
          <cell r="Z446" t="str">
            <v/>
          </cell>
          <cell r="AA446" t="str">
            <v/>
          </cell>
          <cell r="AB446" t="str">
            <v/>
          </cell>
        </row>
        <row r="447">
          <cell r="A447">
            <v>434</v>
          </cell>
          <cell r="B447" t="str">
            <v>Fischer David</v>
          </cell>
          <cell r="C447" t="str">
            <v>M</v>
          </cell>
          <cell r="D447">
            <v>36102</v>
          </cell>
          <cell r="E447">
            <v>41581</v>
          </cell>
          <cell r="F447">
            <v>15</v>
          </cell>
          <cell r="G447" t="str">
            <v>Krems</v>
          </cell>
          <cell r="H447" t="str">
            <v xml:space="preserve">Österr   </v>
          </cell>
          <cell r="I447" t="str">
            <v>FISCHDAVI</v>
          </cell>
          <cell r="J447" t="str">
            <v>M254</v>
          </cell>
          <cell r="K447">
            <v>4703</v>
          </cell>
          <cell r="Q447" t="str">
            <v>I</v>
          </cell>
          <cell r="R447" t="str">
            <v>KRE</v>
          </cell>
          <cell r="S447" t="str">
            <v>KRE</v>
          </cell>
          <cell r="T447" t="str">
            <v>I</v>
          </cell>
          <cell r="U447" t="str">
            <v>KRE</v>
          </cell>
          <cell r="V447" t="str">
            <v>KRE</v>
          </cell>
          <cell r="W447" t="str">
            <v>I</v>
          </cell>
          <cell r="X447" t="str">
            <v>KRE</v>
          </cell>
          <cell r="Y447" t="str">
            <v>KRE</v>
          </cell>
          <cell r="Z447" t="str">
            <v>I</v>
          </cell>
          <cell r="AA447" t="str">
            <v>KRE</v>
          </cell>
          <cell r="AB447" t="str">
            <v>KRE</v>
          </cell>
        </row>
        <row r="448">
          <cell r="A448">
            <v>435</v>
          </cell>
          <cell r="B448" t="str">
            <v>Fischer Sarah</v>
          </cell>
          <cell r="C448" t="str">
            <v>W</v>
          </cell>
          <cell r="D448">
            <v>36839</v>
          </cell>
          <cell r="E448">
            <v>41587</v>
          </cell>
          <cell r="F448">
            <v>13</v>
          </cell>
          <cell r="G448" t="str">
            <v>Krems</v>
          </cell>
          <cell r="H448" t="str">
            <v xml:space="preserve">Österr   </v>
          </cell>
          <cell r="I448" t="str">
            <v>FISCHSARA</v>
          </cell>
          <cell r="J448" t="str">
            <v>W71</v>
          </cell>
          <cell r="Q448" t="str">
            <v>I</v>
          </cell>
          <cell r="R448" t="str">
            <v>KRE</v>
          </cell>
          <cell r="S448" t="str">
            <v>KRE</v>
          </cell>
          <cell r="T448" t="str">
            <v>I</v>
          </cell>
          <cell r="U448" t="str">
            <v>KRE</v>
          </cell>
          <cell r="V448" t="str">
            <v>KRE</v>
          </cell>
          <cell r="W448" t="str">
            <v>I</v>
          </cell>
          <cell r="X448" t="str">
            <v>KRE</v>
          </cell>
          <cell r="Y448" t="str">
            <v>KRE</v>
          </cell>
          <cell r="Z448" t="str">
            <v>I</v>
          </cell>
          <cell r="AA448" t="str">
            <v>KRE</v>
          </cell>
          <cell r="AB448" t="str">
            <v>KRE</v>
          </cell>
        </row>
        <row r="449">
          <cell r="A449">
            <v>436</v>
          </cell>
          <cell r="B449" t="str">
            <v>Grabler Nadja</v>
          </cell>
          <cell r="C449" t="str">
            <v>W</v>
          </cell>
          <cell r="D449">
            <v>35115</v>
          </cell>
          <cell r="E449">
            <v>41690</v>
          </cell>
          <cell r="F449">
            <v>18</v>
          </cell>
          <cell r="G449" t="str">
            <v>Stockerau</v>
          </cell>
          <cell r="H449" t="str">
            <v xml:space="preserve">Österr   </v>
          </cell>
          <cell r="I449" t="str">
            <v>GRABLNADJ</v>
          </cell>
          <cell r="J449" t="str">
            <v>W73</v>
          </cell>
          <cell r="Q449" t="str">
            <v>I</v>
          </cell>
          <cell r="R449" t="str">
            <v>STO</v>
          </cell>
          <cell r="S449" t="str">
            <v>STO</v>
          </cell>
          <cell r="T449" t="str">
            <v/>
          </cell>
          <cell r="U449" t="str">
            <v/>
          </cell>
          <cell r="V449" t="str">
            <v/>
          </cell>
          <cell r="W449" t="str">
            <v/>
          </cell>
          <cell r="X449" t="str">
            <v/>
          </cell>
          <cell r="Y449" t="str">
            <v/>
          </cell>
          <cell r="Z449" t="str">
            <v/>
          </cell>
          <cell r="AA449" t="str">
            <v/>
          </cell>
          <cell r="AB449" t="str">
            <v/>
          </cell>
        </row>
        <row r="450">
          <cell r="A450">
            <v>437</v>
          </cell>
          <cell r="B450" t="str">
            <v>Groiss Kathrin</v>
          </cell>
          <cell r="C450" t="str">
            <v>W</v>
          </cell>
          <cell r="D450">
            <v>35714</v>
          </cell>
          <cell r="E450">
            <v>41558</v>
          </cell>
          <cell r="F450">
            <v>16</v>
          </cell>
          <cell r="G450" t="str">
            <v>Tulln</v>
          </cell>
          <cell r="H450" t="str">
            <v>Österreich</v>
          </cell>
          <cell r="I450" t="str">
            <v>GROISKATH</v>
          </cell>
          <cell r="J450" t="str">
            <v>W94</v>
          </cell>
          <cell r="Q450" t="str">
            <v>I</v>
          </cell>
          <cell r="R450" t="str">
            <v>LAL</v>
          </cell>
          <cell r="S450" t="str">
            <v>LAL</v>
          </cell>
          <cell r="T450" t="str">
            <v/>
          </cell>
          <cell r="U450" t="str">
            <v/>
          </cell>
          <cell r="V450" t="str">
            <v/>
          </cell>
          <cell r="W450" t="str">
            <v/>
          </cell>
          <cell r="X450" t="str">
            <v/>
          </cell>
          <cell r="Y450" t="str">
            <v/>
          </cell>
          <cell r="Z450" t="str">
            <v/>
          </cell>
          <cell r="AA450" t="str">
            <v/>
          </cell>
          <cell r="AB450" t="str">
            <v/>
          </cell>
        </row>
        <row r="451">
          <cell r="A451">
            <v>438</v>
          </cell>
          <cell r="B451" t="str">
            <v>Gross Sebastian</v>
          </cell>
          <cell r="C451" t="str">
            <v>M</v>
          </cell>
          <cell r="D451">
            <v>36052</v>
          </cell>
          <cell r="E451">
            <v>41531</v>
          </cell>
          <cell r="F451">
            <v>15</v>
          </cell>
          <cell r="G451" t="str">
            <v>Wien</v>
          </cell>
          <cell r="H451" t="str">
            <v>Österr</v>
          </cell>
          <cell r="I451" t="str">
            <v>GROSSSEBA</v>
          </cell>
          <cell r="J451" t="str">
            <v>M341</v>
          </cell>
          <cell r="Q451" t="str">
            <v>I</v>
          </cell>
          <cell r="R451" t="str">
            <v>OMV</v>
          </cell>
          <cell r="S451" t="str">
            <v>OMV</v>
          </cell>
          <cell r="T451" t="str">
            <v>I</v>
          </cell>
          <cell r="U451" t="str">
            <v>OMV</v>
          </cell>
          <cell r="V451" t="str">
            <v>OMV</v>
          </cell>
          <cell r="W451" t="str">
            <v/>
          </cell>
          <cell r="X451" t="str">
            <v/>
          </cell>
          <cell r="Y451" t="str">
            <v/>
          </cell>
          <cell r="Z451" t="str">
            <v/>
          </cell>
          <cell r="AA451" t="str">
            <v/>
          </cell>
          <cell r="AB451" t="str">
            <v/>
          </cell>
        </row>
        <row r="452">
          <cell r="A452">
            <v>439</v>
          </cell>
          <cell r="B452" t="str">
            <v>Hartl Oliver</v>
          </cell>
          <cell r="C452" t="str">
            <v>M</v>
          </cell>
          <cell r="D452">
            <v>36154</v>
          </cell>
          <cell r="E452">
            <v>41633</v>
          </cell>
          <cell r="F452">
            <v>15</v>
          </cell>
          <cell r="G452" t="str">
            <v>Mödling</v>
          </cell>
          <cell r="H452" t="str">
            <v>Österr</v>
          </cell>
          <cell r="I452" t="str">
            <v>HARTLOLIV</v>
          </cell>
          <cell r="J452" t="str">
            <v>M340</v>
          </cell>
          <cell r="K452">
            <v>4705</v>
          </cell>
          <cell r="Q452" t="str">
            <v>I</v>
          </cell>
          <cell r="R452" t="str">
            <v>OMV</v>
          </cell>
          <cell r="S452" t="str">
            <v>OMV</v>
          </cell>
          <cell r="T452" t="str">
            <v>I</v>
          </cell>
          <cell r="U452" t="str">
            <v>OMV</v>
          </cell>
          <cell r="V452" t="str">
            <v>OMV</v>
          </cell>
          <cell r="W452" t="str">
            <v>I</v>
          </cell>
          <cell r="X452" t="str">
            <v>SVS</v>
          </cell>
          <cell r="Y452" t="str">
            <v>SVS</v>
          </cell>
          <cell r="Z452" t="str">
            <v>I</v>
          </cell>
          <cell r="AA452" t="str">
            <v>SVS</v>
          </cell>
          <cell r="AB452" t="str">
            <v>SVS</v>
          </cell>
        </row>
        <row r="453">
          <cell r="A453">
            <v>440</v>
          </cell>
          <cell r="B453" t="str">
            <v>Haumer Jennifer</v>
          </cell>
          <cell r="C453" t="str">
            <v>W</v>
          </cell>
          <cell r="D453">
            <v>36225</v>
          </cell>
          <cell r="E453">
            <v>41339</v>
          </cell>
          <cell r="F453">
            <v>14</v>
          </cell>
          <cell r="G453" t="str">
            <v>Stockerau</v>
          </cell>
          <cell r="H453" t="str">
            <v xml:space="preserve">Österr   </v>
          </cell>
          <cell r="I453" t="str">
            <v>HAUMEJENN</v>
          </cell>
          <cell r="J453" t="str">
            <v>W81</v>
          </cell>
          <cell r="Q453" t="str">
            <v>I</v>
          </cell>
          <cell r="R453" t="str">
            <v>STO</v>
          </cell>
          <cell r="S453" t="str">
            <v>STO</v>
          </cell>
          <cell r="T453" t="str">
            <v>I</v>
          </cell>
          <cell r="U453" t="str">
            <v>GIC</v>
          </cell>
          <cell r="V453" t="str">
            <v>GIC</v>
          </cell>
          <cell r="W453" t="str">
            <v>I</v>
          </cell>
          <cell r="X453" t="str">
            <v>GIC</v>
          </cell>
          <cell r="Y453" t="str">
            <v>GIC</v>
          </cell>
          <cell r="Z453" t="str">
            <v/>
          </cell>
          <cell r="AA453" t="str">
            <v/>
          </cell>
          <cell r="AB453" t="str">
            <v/>
          </cell>
        </row>
        <row r="454">
          <cell r="A454">
            <v>441</v>
          </cell>
          <cell r="B454" t="str">
            <v>Hermann Larissa</v>
          </cell>
          <cell r="C454" t="str">
            <v>W</v>
          </cell>
          <cell r="D454">
            <v>35716</v>
          </cell>
          <cell r="E454">
            <v>41560</v>
          </cell>
          <cell r="F454">
            <v>16</v>
          </cell>
          <cell r="G454" t="str">
            <v>Wien</v>
          </cell>
          <cell r="H454" t="str">
            <v>Österreich</v>
          </cell>
          <cell r="I454" t="str">
            <v>HERMALARI</v>
          </cell>
          <cell r="J454" t="str">
            <v>W88</v>
          </cell>
          <cell r="Q454" t="str">
            <v>I</v>
          </cell>
          <cell r="R454" t="str">
            <v>LAL</v>
          </cell>
          <cell r="S454" t="str">
            <v>LAL</v>
          </cell>
          <cell r="T454" t="str">
            <v/>
          </cell>
          <cell r="U454" t="str">
            <v/>
          </cell>
          <cell r="V454" t="str">
            <v/>
          </cell>
          <cell r="W454" t="str">
            <v/>
          </cell>
          <cell r="X454" t="str">
            <v/>
          </cell>
          <cell r="Y454" t="str">
            <v/>
          </cell>
          <cell r="Z454" t="str">
            <v/>
          </cell>
          <cell r="AA454" t="str">
            <v/>
          </cell>
          <cell r="AB454" t="str">
            <v/>
          </cell>
        </row>
        <row r="455">
          <cell r="A455">
            <v>442</v>
          </cell>
          <cell r="B455" t="str">
            <v>Herzog Juliana</v>
          </cell>
          <cell r="C455" t="str">
            <v>W</v>
          </cell>
          <cell r="D455">
            <v>36596</v>
          </cell>
          <cell r="E455">
            <v>41344</v>
          </cell>
          <cell r="F455">
            <v>13</v>
          </cell>
          <cell r="G455" t="str">
            <v>Wien</v>
          </cell>
          <cell r="H455" t="str">
            <v xml:space="preserve">Österr   </v>
          </cell>
          <cell r="I455" t="str">
            <v>HERZOJULI</v>
          </cell>
          <cell r="J455" t="str">
            <v>W85</v>
          </cell>
          <cell r="Q455" t="str">
            <v>I</v>
          </cell>
          <cell r="R455" t="str">
            <v>STO</v>
          </cell>
          <cell r="S455" t="str">
            <v>STO</v>
          </cell>
          <cell r="T455" t="str">
            <v>I</v>
          </cell>
          <cell r="U455" t="str">
            <v>GIC</v>
          </cell>
          <cell r="V455" t="str">
            <v>GIC</v>
          </cell>
          <cell r="W455" t="str">
            <v>I</v>
          </cell>
          <cell r="X455" t="str">
            <v>GIC</v>
          </cell>
          <cell r="Y455" t="str">
            <v>GIC</v>
          </cell>
          <cell r="Z455" t="str">
            <v>I</v>
          </cell>
          <cell r="AA455" t="str">
            <v>GIC</v>
          </cell>
          <cell r="AB455" t="str">
            <v>GIC</v>
          </cell>
        </row>
        <row r="456">
          <cell r="A456">
            <v>443</v>
          </cell>
          <cell r="B456" t="str">
            <v>Hofbauer Anika</v>
          </cell>
          <cell r="C456" t="str">
            <v>W</v>
          </cell>
          <cell r="D456">
            <v>36238</v>
          </cell>
          <cell r="E456">
            <v>41352</v>
          </cell>
          <cell r="F456">
            <v>14</v>
          </cell>
          <cell r="G456" t="str">
            <v>Stockerau</v>
          </cell>
          <cell r="H456" t="str">
            <v xml:space="preserve">Österr   </v>
          </cell>
          <cell r="I456" t="str">
            <v>HOFBAANIK</v>
          </cell>
          <cell r="J456" t="str">
            <v>W82</v>
          </cell>
          <cell r="Q456" t="str">
            <v>I</v>
          </cell>
          <cell r="R456" t="str">
            <v>STO</v>
          </cell>
          <cell r="S456" t="str">
            <v>STO</v>
          </cell>
          <cell r="T456" t="str">
            <v>I</v>
          </cell>
          <cell r="U456" t="str">
            <v>GIC</v>
          </cell>
          <cell r="V456" t="str">
            <v>GIC</v>
          </cell>
          <cell r="W456" t="str">
            <v>I</v>
          </cell>
          <cell r="X456" t="str">
            <v>GIC</v>
          </cell>
          <cell r="Y456" t="str">
            <v>GIC</v>
          </cell>
          <cell r="Z456" t="str">
            <v/>
          </cell>
          <cell r="AA456" t="str">
            <v/>
          </cell>
          <cell r="AB456" t="str">
            <v/>
          </cell>
        </row>
        <row r="457">
          <cell r="A457">
            <v>444</v>
          </cell>
          <cell r="B457" t="str">
            <v>Holy Tommy</v>
          </cell>
          <cell r="C457" t="str">
            <v>M</v>
          </cell>
          <cell r="D457">
            <v>37240</v>
          </cell>
          <cell r="E457">
            <v>41623</v>
          </cell>
          <cell r="F457">
            <v>12</v>
          </cell>
          <cell r="G457" t="str">
            <v>Korneuburg</v>
          </cell>
          <cell r="H457" t="str">
            <v xml:space="preserve">Österr   </v>
          </cell>
          <cell r="I457" t="str">
            <v>HOLYTOMM</v>
          </cell>
          <cell r="J457" t="str">
            <v>M331</v>
          </cell>
          <cell r="Q457" t="str">
            <v>I</v>
          </cell>
          <cell r="R457" t="str">
            <v>STO</v>
          </cell>
          <cell r="S457" t="str">
            <v>STO</v>
          </cell>
          <cell r="T457" t="str">
            <v>I</v>
          </cell>
          <cell r="U457" t="str">
            <v>GIC</v>
          </cell>
          <cell r="V457" t="str">
            <v>GIC</v>
          </cell>
          <cell r="W457" t="str">
            <v>I</v>
          </cell>
          <cell r="X457" t="str">
            <v>GIC</v>
          </cell>
          <cell r="Y457" t="str">
            <v>GIC</v>
          </cell>
          <cell r="Z457" t="str">
            <v>I</v>
          </cell>
          <cell r="AA457" t="str">
            <v>GIC</v>
          </cell>
          <cell r="AB457" t="str">
            <v>GIC</v>
          </cell>
        </row>
        <row r="458">
          <cell r="A458">
            <v>445</v>
          </cell>
          <cell r="B458" t="str">
            <v>Holzmann Melanie</v>
          </cell>
          <cell r="C458" t="str">
            <v>W</v>
          </cell>
          <cell r="D458">
            <v>35428</v>
          </cell>
          <cell r="E458">
            <v>41637</v>
          </cell>
          <cell r="F458">
            <v>17</v>
          </cell>
          <cell r="G458" t="str">
            <v>Klosterneuburg</v>
          </cell>
          <cell r="H458" t="str">
            <v>Österreich</v>
          </cell>
          <cell r="I458" t="str">
            <v>HOLZMMELA</v>
          </cell>
          <cell r="J458" t="str">
            <v>W93</v>
          </cell>
          <cell r="Q458" t="str">
            <v>I</v>
          </cell>
          <cell r="R458" t="str">
            <v>LAL</v>
          </cell>
          <cell r="S458" t="str">
            <v>LAL</v>
          </cell>
          <cell r="T458" t="str">
            <v/>
          </cell>
          <cell r="U458" t="str">
            <v/>
          </cell>
          <cell r="V458" t="str">
            <v/>
          </cell>
          <cell r="W458" t="str">
            <v/>
          </cell>
          <cell r="X458" t="str">
            <v/>
          </cell>
          <cell r="Y458" t="str">
            <v/>
          </cell>
          <cell r="Z458" t="str">
            <v/>
          </cell>
          <cell r="AA458" t="str">
            <v/>
          </cell>
          <cell r="AB458" t="str">
            <v/>
          </cell>
        </row>
        <row r="459">
          <cell r="A459">
            <v>446</v>
          </cell>
          <cell r="B459" t="str">
            <v>Irsa Franz Jakob</v>
          </cell>
          <cell r="C459" t="str">
            <v>M</v>
          </cell>
          <cell r="D459">
            <v>35618</v>
          </cell>
          <cell r="E459">
            <v>41462</v>
          </cell>
          <cell r="F459">
            <v>16</v>
          </cell>
          <cell r="G459" t="str">
            <v>Wien</v>
          </cell>
          <cell r="H459" t="str">
            <v xml:space="preserve">Österr   </v>
          </cell>
          <cell r="I459" t="str">
            <v>IRSAFRAN</v>
          </cell>
          <cell r="J459" t="str">
            <v>M321</v>
          </cell>
          <cell r="K459">
            <v>4658</v>
          </cell>
          <cell r="Q459" t="str">
            <v>I</v>
          </cell>
          <cell r="R459" t="str">
            <v>KRE</v>
          </cell>
          <cell r="S459" t="str">
            <v>KRE</v>
          </cell>
          <cell r="T459" t="str">
            <v>I</v>
          </cell>
          <cell r="U459" t="str">
            <v>KRE</v>
          </cell>
          <cell r="V459" t="str">
            <v>KRE</v>
          </cell>
          <cell r="W459" t="str">
            <v>I</v>
          </cell>
          <cell r="X459" t="str">
            <v>KRE</v>
          </cell>
          <cell r="Y459" t="str">
            <v>KRE</v>
          </cell>
          <cell r="Z459" t="str">
            <v/>
          </cell>
          <cell r="AA459" t="str">
            <v/>
          </cell>
          <cell r="AB459" t="str">
            <v/>
          </cell>
        </row>
        <row r="460">
          <cell r="A460">
            <v>447</v>
          </cell>
          <cell r="B460" t="str">
            <v>Kadic Marisela</v>
          </cell>
          <cell r="C460" t="str">
            <v>W</v>
          </cell>
          <cell r="D460">
            <v>35401</v>
          </cell>
          <cell r="E460">
            <v>41610</v>
          </cell>
          <cell r="F460">
            <v>17</v>
          </cell>
          <cell r="G460" t="str">
            <v>Tulln</v>
          </cell>
          <cell r="H460" t="str">
            <v>Österreich</v>
          </cell>
          <cell r="I460" t="str">
            <v>KADICMARI</v>
          </cell>
          <cell r="J460" t="str">
            <v>W89</v>
          </cell>
          <cell r="Q460" t="str">
            <v>I</v>
          </cell>
          <cell r="R460" t="str">
            <v>LAL</v>
          </cell>
          <cell r="S460" t="str">
            <v>LAL</v>
          </cell>
          <cell r="T460" t="str">
            <v/>
          </cell>
          <cell r="U460" t="str">
            <v/>
          </cell>
          <cell r="V460" t="str">
            <v/>
          </cell>
          <cell r="W460" t="str">
            <v/>
          </cell>
          <cell r="X460" t="str">
            <v/>
          </cell>
          <cell r="Y460" t="str">
            <v/>
          </cell>
          <cell r="Z460" t="str">
            <v/>
          </cell>
          <cell r="AA460" t="str">
            <v/>
          </cell>
          <cell r="AB460" t="str">
            <v/>
          </cell>
        </row>
        <row r="461">
          <cell r="A461">
            <v>448</v>
          </cell>
          <cell r="B461" t="str">
            <v>Kadic Meris</v>
          </cell>
          <cell r="C461" t="str">
            <v>M</v>
          </cell>
          <cell r="D461">
            <v>35401</v>
          </cell>
          <cell r="E461">
            <v>41610</v>
          </cell>
          <cell r="F461">
            <v>17</v>
          </cell>
          <cell r="G461" t="str">
            <v>Tulln</v>
          </cell>
          <cell r="H461" t="str">
            <v>Österreich</v>
          </cell>
          <cell r="I461" t="str">
            <v>KADICMERI</v>
          </cell>
          <cell r="J461" t="str">
            <v>M323</v>
          </cell>
          <cell r="Q461" t="str">
            <v>I</v>
          </cell>
          <cell r="R461" t="str">
            <v>LAL</v>
          </cell>
          <cell r="S461" t="str">
            <v>LAL</v>
          </cell>
          <cell r="T461" t="str">
            <v/>
          </cell>
          <cell r="U461" t="str">
            <v/>
          </cell>
          <cell r="V461" t="str">
            <v/>
          </cell>
          <cell r="W461" t="str">
            <v/>
          </cell>
          <cell r="X461" t="str">
            <v/>
          </cell>
          <cell r="Y461" t="str">
            <v/>
          </cell>
          <cell r="Z461" t="str">
            <v/>
          </cell>
          <cell r="AA461" t="str">
            <v/>
          </cell>
          <cell r="AB461" t="str">
            <v/>
          </cell>
        </row>
        <row r="462">
          <cell r="A462">
            <v>449</v>
          </cell>
          <cell r="B462" t="str">
            <v>Kandl Vanessa</v>
          </cell>
          <cell r="C462" t="str">
            <v>W</v>
          </cell>
          <cell r="D462">
            <v>35988</v>
          </cell>
          <cell r="E462">
            <v>41467</v>
          </cell>
          <cell r="F462">
            <v>15</v>
          </cell>
          <cell r="G462" t="str">
            <v>Wien</v>
          </cell>
          <cell r="H462" t="str">
            <v xml:space="preserve">Österr   </v>
          </cell>
          <cell r="I462" t="str">
            <v>KANDLVANE</v>
          </cell>
          <cell r="J462" t="str">
            <v>W79</v>
          </cell>
          <cell r="Q462" t="str">
            <v>I</v>
          </cell>
          <cell r="R462" t="str">
            <v>STO</v>
          </cell>
          <cell r="S462" t="str">
            <v>STO</v>
          </cell>
          <cell r="T462" t="str">
            <v>I</v>
          </cell>
          <cell r="U462" t="str">
            <v>GIC</v>
          </cell>
          <cell r="V462" t="str">
            <v>GIC</v>
          </cell>
          <cell r="W462" t="str">
            <v/>
          </cell>
          <cell r="X462" t="str">
            <v/>
          </cell>
          <cell r="Y462" t="str">
            <v/>
          </cell>
          <cell r="Z462" t="str">
            <v/>
          </cell>
          <cell r="AA462" t="str">
            <v/>
          </cell>
          <cell r="AB462" t="str">
            <v/>
          </cell>
        </row>
        <row r="463">
          <cell r="A463">
            <v>450</v>
          </cell>
          <cell r="B463" t="str">
            <v>Kitzler Dominik</v>
          </cell>
          <cell r="C463" t="str">
            <v>M</v>
          </cell>
          <cell r="D463">
            <v>35921</v>
          </cell>
          <cell r="E463">
            <v>41400</v>
          </cell>
          <cell r="F463">
            <v>15</v>
          </cell>
          <cell r="G463" t="str">
            <v>Stockerau</v>
          </cell>
          <cell r="H463" t="str">
            <v xml:space="preserve">Österr   </v>
          </cell>
          <cell r="I463" t="str">
            <v>KITZLDOMI</v>
          </cell>
          <cell r="J463" t="str">
            <v>M334</v>
          </cell>
          <cell r="Q463" t="str">
            <v>I</v>
          </cell>
          <cell r="R463" t="str">
            <v>STO</v>
          </cell>
          <cell r="S463" t="str">
            <v>STO</v>
          </cell>
          <cell r="T463" t="str">
            <v>I</v>
          </cell>
          <cell r="U463" t="str">
            <v>GIC</v>
          </cell>
          <cell r="V463" t="str">
            <v>GIC</v>
          </cell>
          <cell r="W463" t="str">
            <v/>
          </cell>
          <cell r="X463" t="str">
            <v/>
          </cell>
          <cell r="Y463" t="str">
            <v/>
          </cell>
          <cell r="Z463" t="str">
            <v/>
          </cell>
          <cell r="AA463" t="str">
            <v/>
          </cell>
          <cell r="AB463" t="str">
            <v/>
          </cell>
        </row>
        <row r="464">
          <cell r="A464">
            <v>451</v>
          </cell>
          <cell r="B464" t="str">
            <v>Kleinschuster Michaela</v>
          </cell>
          <cell r="C464" t="str">
            <v>W</v>
          </cell>
          <cell r="D464">
            <v>35368</v>
          </cell>
          <cell r="E464">
            <v>41577</v>
          </cell>
          <cell r="F464">
            <v>17</v>
          </cell>
          <cell r="G464" t="str">
            <v>Tulln</v>
          </cell>
          <cell r="H464" t="str">
            <v>Österreich</v>
          </cell>
          <cell r="I464" t="str">
            <v>KLEINMICH</v>
          </cell>
          <cell r="J464" t="str">
            <v>W90</v>
          </cell>
          <cell r="Q464" t="str">
            <v>I</v>
          </cell>
          <cell r="R464" t="str">
            <v>LAL</v>
          </cell>
          <cell r="S464" t="str">
            <v>LAL</v>
          </cell>
          <cell r="T464" t="str">
            <v/>
          </cell>
          <cell r="U464" t="str">
            <v/>
          </cell>
          <cell r="V464" t="str">
            <v/>
          </cell>
          <cell r="W464" t="str">
            <v/>
          </cell>
          <cell r="X464" t="str">
            <v/>
          </cell>
          <cell r="Y464" t="str">
            <v/>
          </cell>
          <cell r="Z464" t="str">
            <v/>
          </cell>
          <cell r="AA464" t="str">
            <v/>
          </cell>
          <cell r="AB464" t="str">
            <v/>
          </cell>
        </row>
        <row r="465">
          <cell r="A465">
            <v>452</v>
          </cell>
          <cell r="B465" t="str">
            <v>Koch Marielies</v>
          </cell>
          <cell r="C465" t="str">
            <v>W</v>
          </cell>
          <cell r="D465">
            <v>37578</v>
          </cell>
          <cell r="E465">
            <v>41596</v>
          </cell>
          <cell r="F465">
            <v>11</v>
          </cell>
          <cell r="G465" t="str">
            <v>Krems</v>
          </cell>
          <cell r="H465" t="str">
            <v xml:space="preserve">Österr   </v>
          </cell>
          <cell r="I465" t="str">
            <v>KOCHMARI</v>
          </cell>
          <cell r="J465" t="str">
            <v>W101</v>
          </cell>
          <cell r="Q465" t="str">
            <v>I</v>
          </cell>
          <cell r="R465" t="str">
            <v>KRE</v>
          </cell>
          <cell r="S465" t="str">
            <v>KRE</v>
          </cell>
          <cell r="T465" t="str">
            <v>I</v>
          </cell>
          <cell r="U465" t="str">
            <v>KRE</v>
          </cell>
          <cell r="V465" t="str">
            <v>KRE</v>
          </cell>
          <cell r="W465" t="str">
            <v>I</v>
          </cell>
          <cell r="X465" t="str">
            <v>KRE</v>
          </cell>
          <cell r="Y465" t="str">
            <v>KRE</v>
          </cell>
          <cell r="Z465" t="str">
            <v>I</v>
          </cell>
          <cell r="AA465" t="str">
            <v>KRE</v>
          </cell>
          <cell r="AB465" t="str">
            <v>KRE</v>
          </cell>
        </row>
        <row r="466">
          <cell r="A466">
            <v>453</v>
          </cell>
          <cell r="B466" t="str">
            <v>Kozmann Florian</v>
          </cell>
          <cell r="C466" t="str">
            <v>M</v>
          </cell>
          <cell r="D466">
            <v>37168</v>
          </cell>
          <cell r="E466">
            <v>41551</v>
          </cell>
          <cell r="F466">
            <v>12</v>
          </cell>
          <cell r="G466" t="str">
            <v>Wien</v>
          </cell>
          <cell r="H466" t="str">
            <v xml:space="preserve">Österr   </v>
          </cell>
          <cell r="I466" t="str">
            <v>KOZMAFLOR</v>
          </cell>
          <cell r="J466" t="str">
            <v>M342</v>
          </cell>
          <cell r="Q466" t="str">
            <v>I</v>
          </cell>
          <cell r="R466" t="str">
            <v>VÖD</v>
          </cell>
          <cell r="S466" t="str">
            <v>VÖD</v>
          </cell>
          <cell r="T466" t="str">
            <v>I</v>
          </cell>
          <cell r="U466" t="str">
            <v>VÖD</v>
          </cell>
          <cell r="V466" t="str">
            <v>VÖD</v>
          </cell>
          <cell r="W466" t="str">
            <v>I</v>
          </cell>
          <cell r="X466" t="str">
            <v>VÖD</v>
          </cell>
          <cell r="Y466" t="str">
            <v>VÖD</v>
          </cell>
          <cell r="Z466" t="str">
            <v>I</v>
          </cell>
          <cell r="AA466" t="str">
            <v>VÖD</v>
          </cell>
          <cell r="AB466" t="str">
            <v>VÖD</v>
          </cell>
        </row>
        <row r="467">
          <cell r="A467">
            <v>454</v>
          </cell>
          <cell r="B467" t="str">
            <v>Legel Thomas</v>
          </cell>
          <cell r="C467" t="str">
            <v>M</v>
          </cell>
          <cell r="D467">
            <v>37336</v>
          </cell>
          <cell r="E467">
            <v>41354</v>
          </cell>
          <cell r="F467">
            <v>11</v>
          </cell>
          <cell r="G467" t="str">
            <v>Wr.Neustadt</v>
          </cell>
          <cell r="H467" t="str">
            <v>Österr</v>
          </cell>
          <cell r="I467" t="str">
            <v>LEGELTHOM</v>
          </cell>
          <cell r="J467" t="str">
            <v>M343</v>
          </cell>
          <cell r="Q467" t="str">
            <v>I</v>
          </cell>
          <cell r="R467" t="str">
            <v>MÖD</v>
          </cell>
          <cell r="S467" t="str">
            <v>MÖD</v>
          </cell>
          <cell r="T467" t="str">
            <v>I</v>
          </cell>
          <cell r="U467" t="str">
            <v>MÖD</v>
          </cell>
          <cell r="V467" t="str">
            <v>MÖD</v>
          </cell>
          <cell r="W467" t="str">
            <v>I</v>
          </cell>
          <cell r="X467" t="str">
            <v>MÖD</v>
          </cell>
          <cell r="Y467" t="str">
            <v>MÖD</v>
          </cell>
          <cell r="Z467" t="str">
            <v>I</v>
          </cell>
          <cell r="AA467" t="str">
            <v>MÖD</v>
          </cell>
          <cell r="AB467" t="str">
            <v>MÖD</v>
          </cell>
        </row>
        <row r="468">
          <cell r="A468">
            <v>455</v>
          </cell>
          <cell r="B468" t="str">
            <v>Lukas Dominik</v>
          </cell>
          <cell r="C468" t="str">
            <v>M</v>
          </cell>
          <cell r="D468">
            <v>35451</v>
          </cell>
          <cell r="E468">
            <v>41660</v>
          </cell>
          <cell r="F468">
            <v>17</v>
          </cell>
          <cell r="G468" t="str">
            <v>Stockerau</v>
          </cell>
          <cell r="H468" t="str">
            <v>Österreich</v>
          </cell>
          <cell r="I468" t="str">
            <v>LUKASDOMI</v>
          </cell>
          <cell r="J468" t="str">
            <v>M324</v>
          </cell>
          <cell r="Q468" t="str">
            <v>I</v>
          </cell>
          <cell r="R468" t="str">
            <v>LAL</v>
          </cell>
          <cell r="S468" t="str">
            <v>LAL</v>
          </cell>
          <cell r="T468" t="str">
            <v/>
          </cell>
          <cell r="U468" t="str">
            <v/>
          </cell>
          <cell r="V468" t="str">
            <v/>
          </cell>
          <cell r="W468" t="str">
            <v/>
          </cell>
          <cell r="X468" t="str">
            <v/>
          </cell>
          <cell r="Y468" t="str">
            <v/>
          </cell>
          <cell r="Z468" t="str">
            <v/>
          </cell>
          <cell r="AA468" t="str">
            <v/>
          </cell>
          <cell r="AB468" t="str">
            <v/>
          </cell>
        </row>
        <row r="469">
          <cell r="A469">
            <v>456</v>
          </cell>
          <cell r="B469" t="str">
            <v>Messlender Lorenz</v>
          </cell>
          <cell r="C469" t="str">
            <v>M</v>
          </cell>
          <cell r="D469">
            <v>36035</v>
          </cell>
          <cell r="E469">
            <v>41514</v>
          </cell>
          <cell r="F469">
            <v>15</v>
          </cell>
          <cell r="G469" t="str">
            <v>Baden</v>
          </cell>
          <cell r="H469" t="str">
            <v xml:space="preserve">Österr   </v>
          </cell>
          <cell r="I469" t="str">
            <v>MESSLLORE</v>
          </cell>
          <cell r="J469" t="str">
            <v>M276</v>
          </cell>
          <cell r="Q469" t="str">
            <v>I</v>
          </cell>
          <cell r="R469" t="str">
            <v>VÖD</v>
          </cell>
          <cell r="S469" t="str">
            <v>VÖD</v>
          </cell>
          <cell r="T469" t="str">
            <v>I</v>
          </cell>
          <cell r="U469" t="str">
            <v>VÖD</v>
          </cell>
          <cell r="V469" t="str">
            <v>VÖD</v>
          </cell>
          <cell r="W469" t="str">
            <v/>
          </cell>
          <cell r="X469" t="str">
            <v/>
          </cell>
          <cell r="Y469" t="str">
            <v/>
          </cell>
          <cell r="Z469" t="str">
            <v/>
          </cell>
          <cell r="AA469" t="str">
            <v/>
          </cell>
          <cell r="AB469" t="str">
            <v/>
          </cell>
        </row>
        <row r="470">
          <cell r="A470">
            <v>457</v>
          </cell>
          <cell r="B470" t="str">
            <v>Messlender Marlene</v>
          </cell>
          <cell r="C470" t="str">
            <v>W</v>
          </cell>
          <cell r="D470">
            <v>35552</v>
          </cell>
          <cell r="E470">
            <v>41396</v>
          </cell>
          <cell r="F470">
            <v>16</v>
          </cell>
          <cell r="G470" t="str">
            <v>Mödling</v>
          </cell>
          <cell r="H470" t="str">
            <v xml:space="preserve">Österr   </v>
          </cell>
          <cell r="I470" t="str">
            <v>MESSLMARL</v>
          </cell>
          <cell r="J470" t="str">
            <v>W68</v>
          </cell>
          <cell r="Q470" t="str">
            <v>I</v>
          </cell>
          <cell r="R470" t="str">
            <v>VÖD</v>
          </cell>
          <cell r="S470" t="str">
            <v>VÖD</v>
          </cell>
          <cell r="T470" t="str">
            <v/>
          </cell>
          <cell r="U470" t="str">
            <v/>
          </cell>
          <cell r="V470" t="str">
            <v/>
          </cell>
          <cell r="W470" t="str">
            <v/>
          </cell>
          <cell r="X470" t="str">
            <v/>
          </cell>
          <cell r="Y470" t="str">
            <v/>
          </cell>
          <cell r="Z470" t="str">
            <v/>
          </cell>
          <cell r="AA470" t="str">
            <v/>
          </cell>
          <cell r="AB470" t="str">
            <v/>
          </cell>
        </row>
        <row r="471">
          <cell r="A471">
            <v>458</v>
          </cell>
          <cell r="B471" t="str">
            <v>Najemnik Christoph</v>
          </cell>
          <cell r="C471" t="str">
            <v>M</v>
          </cell>
          <cell r="D471">
            <v>35640</v>
          </cell>
          <cell r="E471">
            <v>41484</v>
          </cell>
          <cell r="F471">
            <v>16</v>
          </cell>
          <cell r="G471" t="str">
            <v>Hainburg</v>
          </cell>
          <cell r="H471" t="str">
            <v>Österr</v>
          </cell>
          <cell r="I471" t="str">
            <v>NAJEMCHRI</v>
          </cell>
          <cell r="J471" t="str">
            <v>M319</v>
          </cell>
          <cell r="K471">
            <v>4650</v>
          </cell>
          <cell r="Q471" t="str">
            <v>I</v>
          </cell>
          <cell r="R471" t="str">
            <v>OMV</v>
          </cell>
          <cell r="S471" t="str">
            <v>OMV</v>
          </cell>
          <cell r="T471" t="str">
            <v>I</v>
          </cell>
          <cell r="U471" t="str">
            <v>OMV</v>
          </cell>
          <cell r="V471" t="str">
            <v>OMV</v>
          </cell>
          <cell r="W471" t="str">
            <v>I</v>
          </cell>
          <cell r="X471" t="str">
            <v>SVS</v>
          </cell>
          <cell r="Y471" t="str">
            <v>SVS</v>
          </cell>
          <cell r="Z471" t="str">
            <v>I</v>
          </cell>
          <cell r="AA471" t="str">
            <v>SVS</v>
          </cell>
          <cell r="AB471" t="str">
            <v>SVS</v>
          </cell>
        </row>
        <row r="472">
          <cell r="A472">
            <v>459</v>
          </cell>
          <cell r="B472" t="str">
            <v>Pascher Gregor</v>
          </cell>
          <cell r="C472" t="str">
            <v>M</v>
          </cell>
          <cell r="D472">
            <v>35558</v>
          </cell>
          <cell r="E472">
            <v>41402</v>
          </cell>
          <cell r="F472">
            <v>16</v>
          </cell>
          <cell r="G472" t="str">
            <v>Korneuburg</v>
          </cell>
          <cell r="H472" t="str">
            <v xml:space="preserve">Österr   </v>
          </cell>
          <cell r="I472" t="str">
            <v>PASCHGREG</v>
          </cell>
          <cell r="J472" t="str">
            <v>M333</v>
          </cell>
          <cell r="Q472" t="str">
            <v>I</v>
          </cell>
          <cell r="R472" t="str">
            <v>STO</v>
          </cell>
          <cell r="S472" t="str">
            <v>STO</v>
          </cell>
          <cell r="T472" t="str">
            <v/>
          </cell>
          <cell r="U472" t="str">
            <v/>
          </cell>
          <cell r="V472" t="str">
            <v/>
          </cell>
          <cell r="W472" t="str">
            <v/>
          </cell>
          <cell r="X472" t="str">
            <v/>
          </cell>
          <cell r="Y472" t="str">
            <v/>
          </cell>
          <cell r="Z472" t="str">
            <v/>
          </cell>
          <cell r="AA472" t="str">
            <v/>
          </cell>
          <cell r="AB472" t="str">
            <v/>
          </cell>
        </row>
        <row r="473">
          <cell r="A473">
            <v>460</v>
          </cell>
          <cell r="B473" t="str">
            <v>Perkovic Marco</v>
          </cell>
          <cell r="C473" t="str">
            <v>M</v>
          </cell>
          <cell r="D473">
            <v>36065</v>
          </cell>
          <cell r="E473">
            <v>41544</v>
          </cell>
          <cell r="F473">
            <v>15</v>
          </cell>
          <cell r="G473" t="str">
            <v>Wien</v>
          </cell>
          <cell r="H473" t="str">
            <v xml:space="preserve">Österr   </v>
          </cell>
          <cell r="I473" t="str">
            <v>PERKOMARC</v>
          </cell>
          <cell r="J473" t="str">
            <v>M297</v>
          </cell>
          <cell r="Q473" t="str">
            <v>I</v>
          </cell>
          <cell r="R473" t="str">
            <v>VÖD</v>
          </cell>
          <cell r="S473" t="str">
            <v>VÖD</v>
          </cell>
          <cell r="T473" t="str">
            <v>I</v>
          </cell>
          <cell r="U473" t="str">
            <v>VÖD</v>
          </cell>
          <cell r="V473" t="str">
            <v>VÖD</v>
          </cell>
          <cell r="W473" t="str">
            <v/>
          </cell>
          <cell r="X473" t="str">
            <v/>
          </cell>
          <cell r="Y473" t="str">
            <v/>
          </cell>
          <cell r="Z473" t="str">
            <v/>
          </cell>
          <cell r="AA473" t="str">
            <v/>
          </cell>
          <cell r="AB473" t="str">
            <v/>
          </cell>
        </row>
        <row r="474">
          <cell r="A474">
            <v>461</v>
          </cell>
          <cell r="B474" t="str">
            <v>Schebesta Lucas</v>
          </cell>
          <cell r="C474" t="str">
            <v>M</v>
          </cell>
          <cell r="D474">
            <v>35551</v>
          </cell>
          <cell r="E474">
            <v>41395</v>
          </cell>
          <cell r="F474">
            <v>16</v>
          </cell>
          <cell r="G474" t="str">
            <v>Wien</v>
          </cell>
          <cell r="H474" t="str">
            <v>Österr</v>
          </cell>
          <cell r="I474" t="str">
            <v>SCHEBLUCA</v>
          </cell>
          <cell r="J474" t="str">
            <v>M320</v>
          </cell>
          <cell r="K474">
            <v>4651</v>
          </cell>
          <cell r="Q474" t="str">
            <v>I</v>
          </cell>
          <cell r="R474" t="str">
            <v>OMV</v>
          </cell>
          <cell r="S474" t="str">
            <v>OMV</v>
          </cell>
          <cell r="T474" t="str">
            <v>I</v>
          </cell>
          <cell r="U474" t="str">
            <v>OMV</v>
          </cell>
          <cell r="V474" t="str">
            <v>OMV</v>
          </cell>
          <cell r="W474" t="str">
            <v>I</v>
          </cell>
          <cell r="X474" t="str">
            <v>SVS</v>
          </cell>
          <cell r="Y474" t="str">
            <v>SVS</v>
          </cell>
          <cell r="Z474" t="str">
            <v>I</v>
          </cell>
          <cell r="AA474" t="str">
            <v>SVS</v>
          </cell>
          <cell r="AB474" t="str">
            <v>SVS</v>
          </cell>
        </row>
        <row r="475">
          <cell r="A475">
            <v>462</v>
          </cell>
          <cell r="B475" t="str">
            <v>Scherz Daniel</v>
          </cell>
          <cell r="C475" t="str">
            <v>M</v>
          </cell>
          <cell r="D475">
            <v>35482</v>
          </cell>
          <cell r="E475">
            <v>41691</v>
          </cell>
          <cell r="F475">
            <v>17</v>
          </cell>
          <cell r="G475" t="str">
            <v>Wien</v>
          </cell>
          <cell r="H475" t="str">
            <v xml:space="preserve">Österr   </v>
          </cell>
          <cell r="I475" t="str">
            <v>SCHERDANI</v>
          </cell>
          <cell r="J475" t="str">
            <v>M285</v>
          </cell>
          <cell r="Q475" t="str">
            <v>I</v>
          </cell>
          <cell r="R475" t="str">
            <v>VÖD</v>
          </cell>
          <cell r="S475" t="str">
            <v>VÖD</v>
          </cell>
          <cell r="T475" t="str">
            <v>I</v>
          </cell>
          <cell r="U475" t="str">
            <v>VÖD</v>
          </cell>
          <cell r="V475" t="str">
            <v>VÖD</v>
          </cell>
          <cell r="W475" t="str">
            <v/>
          </cell>
          <cell r="X475" t="str">
            <v/>
          </cell>
          <cell r="Y475" t="str">
            <v/>
          </cell>
          <cell r="Z475" t="str">
            <v/>
          </cell>
          <cell r="AA475" t="str">
            <v/>
          </cell>
          <cell r="AB475" t="str">
            <v/>
          </cell>
        </row>
        <row r="476">
          <cell r="A476">
            <v>463</v>
          </cell>
          <cell r="B476" t="str">
            <v>Scheuer Melanie</v>
          </cell>
          <cell r="C476" t="str">
            <v>W</v>
          </cell>
          <cell r="D476">
            <v>35315</v>
          </cell>
          <cell r="E476">
            <v>41524</v>
          </cell>
          <cell r="F476">
            <v>17</v>
          </cell>
          <cell r="G476" t="str">
            <v>Tulln</v>
          </cell>
          <cell r="H476" t="str">
            <v>Österreich</v>
          </cell>
          <cell r="I476" t="str">
            <v>SCHEUMELA</v>
          </cell>
          <cell r="J476" t="str">
            <v>W98</v>
          </cell>
          <cell r="Q476" t="str">
            <v>I</v>
          </cell>
          <cell r="R476" t="str">
            <v>LAL</v>
          </cell>
          <cell r="S476" t="str">
            <v>LAL</v>
          </cell>
          <cell r="T476" t="str">
            <v/>
          </cell>
          <cell r="U476" t="str">
            <v/>
          </cell>
          <cell r="V476" t="str">
            <v/>
          </cell>
          <cell r="W476" t="str">
            <v/>
          </cell>
          <cell r="X476" t="str">
            <v/>
          </cell>
          <cell r="Y476" t="str">
            <v/>
          </cell>
          <cell r="Z476" t="str">
            <v/>
          </cell>
          <cell r="AA476" t="str">
            <v/>
          </cell>
          <cell r="AB476" t="str">
            <v/>
          </cell>
        </row>
        <row r="477">
          <cell r="A477">
            <v>464</v>
          </cell>
          <cell r="B477" t="str">
            <v>Schwaiger Philipp</v>
          </cell>
          <cell r="C477" t="str">
            <v>M</v>
          </cell>
          <cell r="D477">
            <v>35100</v>
          </cell>
          <cell r="E477">
            <v>41675</v>
          </cell>
          <cell r="F477">
            <v>18</v>
          </cell>
          <cell r="G477" t="str">
            <v>Tulln</v>
          </cell>
          <cell r="H477" t="str">
            <v>Österreich</v>
          </cell>
          <cell r="I477" t="str">
            <v>SCHWAPHIL</v>
          </cell>
          <cell r="J477" t="str">
            <v>M315</v>
          </cell>
          <cell r="Q477" t="str">
            <v>I</v>
          </cell>
          <cell r="R477" t="str">
            <v>LAL</v>
          </cell>
          <cell r="S477" t="str">
            <v>LAL</v>
          </cell>
          <cell r="T477" t="str">
            <v/>
          </cell>
          <cell r="U477" t="str">
            <v/>
          </cell>
          <cell r="V477" t="str">
            <v/>
          </cell>
          <cell r="W477" t="str">
            <v/>
          </cell>
          <cell r="X477" t="str">
            <v/>
          </cell>
          <cell r="Y477" t="str">
            <v/>
          </cell>
          <cell r="Z477" t="str">
            <v/>
          </cell>
          <cell r="AA477" t="str">
            <v/>
          </cell>
          <cell r="AB477" t="str">
            <v/>
          </cell>
        </row>
        <row r="478">
          <cell r="A478">
            <v>465</v>
          </cell>
          <cell r="B478" t="str">
            <v>Stando Jonathan</v>
          </cell>
          <cell r="C478" t="str">
            <v>M</v>
          </cell>
          <cell r="D478">
            <v>35383</v>
          </cell>
          <cell r="E478">
            <v>41592</v>
          </cell>
          <cell r="F478">
            <v>17</v>
          </cell>
          <cell r="G478" t="str">
            <v>Wien</v>
          </cell>
          <cell r="H478" t="str">
            <v>Österreich</v>
          </cell>
          <cell r="I478" t="str">
            <v>STANDJONA</v>
          </cell>
          <cell r="J478" t="str">
            <v>M317</v>
          </cell>
          <cell r="Q478" t="str">
            <v>I</v>
          </cell>
          <cell r="R478" t="str">
            <v>LAL</v>
          </cell>
          <cell r="S478" t="str">
            <v>LAL</v>
          </cell>
          <cell r="T478" t="str">
            <v/>
          </cell>
          <cell r="U478" t="str">
            <v/>
          </cell>
          <cell r="V478" t="str">
            <v/>
          </cell>
          <cell r="W478" t="str">
            <v/>
          </cell>
          <cell r="X478" t="str">
            <v/>
          </cell>
          <cell r="Y478" t="str">
            <v/>
          </cell>
          <cell r="Z478" t="str">
            <v/>
          </cell>
          <cell r="AA478" t="str">
            <v/>
          </cell>
          <cell r="AB478" t="str">
            <v/>
          </cell>
        </row>
        <row r="479">
          <cell r="A479">
            <v>466</v>
          </cell>
          <cell r="B479" t="str">
            <v>Strobl Jasmin</v>
          </cell>
          <cell r="C479" t="str">
            <v>W</v>
          </cell>
          <cell r="D479">
            <v>35550</v>
          </cell>
          <cell r="E479">
            <v>41394</v>
          </cell>
          <cell r="F479">
            <v>16</v>
          </cell>
          <cell r="G479" t="str">
            <v>Tulln</v>
          </cell>
          <cell r="H479" t="str">
            <v xml:space="preserve">Österr   </v>
          </cell>
          <cell r="I479" t="str">
            <v>STROBJASM</v>
          </cell>
          <cell r="J479" t="str">
            <v>W77</v>
          </cell>
          <cell r="Q479" t="str">
            <v>I</v>
          </cell>
          <cell r="R479" t="str">
            <v>STO</v>
          </cell>
          <cell r="S479" t="str">
            <v>STO</v>
          </cell>
          <cell r="T479" t="str">
            <v/>
          </cell>
          <cell r="U479" t="str">
            <v/>
          </cell>
          <cell r="V479" t="str">
            <v/>
          </cell>
          <cell r="W479" t="str">
            <v/>
          </cell>
          <cell r="X479" t="str">
            <v/>
          </cell>
          <cell r="Y479" t="str">
            <v/>
          </cell>
          <cell r="Z479" t="str">
            <v/>
          </cell>
          <cell r="AA479" t="str">
            <v/>
          </cell>
          <cell r="AB479" t="str">
            <v/>
          </cell>
        </row>
        <row r="480">
          <cell r="A480">
            <v>467</v>
          </cell>
          <cell r="B480" t="str">
            <v>Secka Mario</v>
          </cell>
          <cell r="C480" t="str">
            <v>M</v>
          </cell>
          <cell r="D480">
            <v>36117</v>
          </cell>
          <cell r="E480">
            <v>41596</v>
          </cell>
          <cell r="F480">
            <v>15</v>
          </cell>
          <cell r="G480" t="str">
            <v>Möding</v>
          </cell>
          <cell r="H480" t="str">
            <v xml:space="preserve">Österr   </v>
          </cell>
          <cell r="I480" t="str">
            <v>SECKAMARI</v>
          </cell>
          <cell r="J480" t="str">
            <v>M261</v>
          </cell>
          <cell r="K480">
            <v>4708</v>
          </cell>
          <cell r="Q480" t="str">
            <v>I</v>
          </cell>
          <cell r="R480" t="str">
            <v>VÖD</v>
          </cell>
          <cell r="S480" t="str">
            <v>VÖD</v>
          </cell>
          <cell r="T480" t="str">
            <v>I</v>
          </cell>
          <cell r="U480" t="str">
            <v>VÖD</v>
          </cell>
          <cell r="V480" t="str">
            <v>VÖD</v>
          </cell>
          <cell r="W480" t="str">
            <v>I</v>
          </cell>
          <cell r="X480" t="str">
            <v>VÖD</v>
          </cell>
          <cell r="Y480" t="str">
            <v>VÖD</v>
          </cell>
          <cell r="Z480" t="str">
            <v>I</v>
          </cell>
          <cell r="AA480" t="str">
            <v>VÖD</v>
          </cell>
          <cell r="AB480" t="str">
            <v>VÖD</v>
          </cell>
        </row>
        <row r="481">
          <cell r="A481">
            <v>468</v>
          </cell>
          <cell r="B481" t="str">
            <v>Sitter Simon</v>
          </cell>
          <cell r="C481" t="str">
            <v>M</v>
          </cell>
          <cell r="D481">
            <v>35543</v>
          </cell>
          <cell r="E481">
            <v>41387</v>
          </cell>
          <cell r="F481">
            <v>16</v>
          </cell>
          <cell r="G481" t="str">
            <v>Wien</v>
          </cell>
          <cell r="H481" t="str">
            <v>Österr</v>
          </cell>
          <cell r="I481" t="str">
            <v>SITTESIMO</v>
          </cell>
          <cell r="J481" t="str">
            <v>M345</v>
          </cell>
          <cell r="K481">
            <v>4636</v>
          </cell>
          <cell r="Q481" t="str">
            <v>I</v>
          </cell>
          <cell r="R481" t="str">
            <v>LAL</v>
          </cell>
          <cell r="S481" t="str">
            <v>LAL</v>
          </cell>
          <cell r="T481" t="str">
            <v>I</v>
          </cell>
          <cell r="U481" t="str">
            <v>LAL</v>
          </cell>
          <cell r="V481" t="str">
            <v>KRE</v>
          </cell>
          <cell r="W481" t="str">
            <v>I</v>
          </cell>
          <cell r="X481" t="str">
            <v>LAL</v>
          </cell>
          <cell r="Y481" t="str">
            <v>LAL</v>
          </cell>
          <cell r="Z481" t="str">
            <v/>
          </cell>
          <cell r="AA481" t="str">
            <v/>
          </cell>
          <cell r="AB481" t="str">
            <v/>
          </cell>
        </row>
        <row r="482">
          <cell r="A482">
            <v>469</v>
          </cell>
          <cell r="B482" t="str">
            <v>Steiner Philipp</v>
          </cell>
          <cell r="C482" t="str">
            <v>M</v>
          </cell>
          <cell r="D482">
            <v>35649</v>
          </cell>
          <cell r="E482">
            <v>41493</v>
          </cell>
          <cell r="F482">
            <v>16</v>
          </cell>
          <cell r="G482" t="str">
            <v>Tulln</v>
          </cell>
          <cell r="H482" t="str">
            <v>Österreich</v>
          </cell>
          <cell r="I482" t="str">
            <v>STEINPHIL</v>
          </cell>
          <cell r="J482" t="str">
            <v>M318</v>
          </cell>
          <cell r="Q482" t="str">
            <v>I</v>
          </cell>
          <cell r="R482" t="str">
            <v>LAL</v>
          </cell>
          <cell r="S482" t="str">
            <v>LAL</v>
          </cell>
          <cell r="T482" t="str">
            <v/>
          </cell>
          <cell r="U482" t="str">
            <v/>
          </cell>
          <cell r="V482" t="str">
            <v/>
          </cell>
          <cell r="W482" t="str">
            <v/>
          </cell>
          <cell r="X482" t="str">
            <v/>
          </cell>
          <cell r="Y482" t="str">
            <v/>
          </cell>
          <cell r="Z482" t="str">
            <v/>
          </cell>
          <cell r="AA482" t="str">
            <v/>
          </cell>
          <cell r="AB482" t="str">
            <v/>
          </cell>
        </row>
        <row r="483">
          <cell r="A483">
            <v>470</v>
          </cell>
          <cell r="B483" t="str">
            <v>Stummerer Markus</v>
          </cell>
          <cell r="C483" t="str">
            <v>M</v>
          </cell>
          <cell r="D483">
            <v>35193</v>
          </cell>
          <cell r="E483">
            <v>41402</v>
          </cell>
          <cell r="F483">
            <v>17</v>
          </cell>
          <cell r="G483" t="str">
            <v>Mödling</v>
          </cell>
          <cell r="H483" t="str">
            <v>Österreich</v>
          </cell>
          <cell r="I483" t="str">
            <v>STUMMMARK</v>
          </cell>
          <cell r="J483" t="str">
            <v>M327</v>
          </cell>
          <cell r="Q483" t="str">
            <v>I</v>
          </cell>
          <cell r="R483" t="str">
            <v>LAL</v>
          </cell>
          <cell r="S483" t="str">
            <v>LAL</v>
          </cell>
          <cell r="T483" t="str">
            <v/>
          </cell>
          <cell r="U483" t="str">
            <v/>
          </cell>
          <cell r="V483" t="str">
            <v/>
          </cell>
          <cell r="W483" t="str">
            <v/>
          </cell>
          <cell r="X483" t="str">
            <v/>
          </cell>
          <cell r="Y483" t="str">
            <v/>
          </cell>
          <cell r="Z483" t="str">
            <v/>
          </cell>
          <cell r="AA483" t="str">
            <v/>
          </cell>
          <cell r="AB483" t="str">
            <v/>
          </cell>
        </row>
        <row r="484">
          <cell r="A484">
            <v>471</v>
          </cell>
          <cell r="B484" t="str">
            <v>Teuschl Alice</v>
          </cell>
          <cell r="C484" t="str">
            <v>W</v>
          </cell>
          <cell r="D484">
            <v>35411</v>
          </cell>
          <cell r="E484">
            <v>41620</v>
          </cell>
          <cell r="F484">
            <v>17</v>
          </cell>
          <cell r="G484" t="str">
            <v>Wien</v>
          </cell>
          <cell r="H484" t="str">
            <v>Österreich</v>
          </cell>
          <cell r="I484" t="str">
            <v>TEUSCALIC</v>
          </cell>
          <cell r="J484" t="str">
            <v>W87</v>
          </cell>
          <cell r="Q484" t="str">
            <v>I</v>
          </cell>
          <cell r="R484" t="str">
            <v>LAL</v>
          </cell>
          <cell r="S484" t="str">
            <v>LAL</v>
          </cell>
          <cell r="T484" t="str">
            <v/>
          </cell>
          <cell r="U484" t="str">
            <v/>
          </cell>
          <cell r="V484" t="str">
            <v/>
          </cell>
          <cell r="W484" t="str">
            <v/>
          </cell>
          <cell r="X484" t="str">
            <v/>
          </cell>
          <cell r="Y484" t="str">
            <v/>
          </cell>
          <cell r="Z484" t="str">
            <v/>
          </cell>
          <cell r="AA484" t="str">
            <v/>
          </cell>
          <cell r="AB484" t="str">
            <v/>
          </cell>
        </row>
        <row r="485">
          <cell r="A485">
            <v>472</v>
          </cell>
          <cell r="B485" t="str">
            <v>Unterholzner Marlene</v>
          </cell>
          <cell r="C485" t="str">
            <v>W</v>
          </cell>
          <cell r="D485">
            <v>37073</v>
          </cell>
          <cell r="E485">
            <v>41456</v>
          </cell>
          <cell r="F485">
            <v>12</v>
          </cell>
          <cell r="G485" t="str">
            <v>Wien</v>
          </cell>
          <cell r="H485" t="str">
            <v xml:space="preserve">Österr   </v>
          </cell>
          <cell r="I485" t="str">
            <v>UNTERMARL</v>
          </cell>
          <cell r="J485" t="str">
            <v>W96</v>
          </cell>
          <cell r="Q485" t="str">
            <v>I</v>
          </cell>
          <cell r="R485" t="str">
            <v>STO</v>
          </cell>
          <cell r="S485" t="str">
            <v>STO</v>
          </cell>
          <cell r="T485" t="str">
            <v>I</v>
          </cell>
          <cell r="U485" t="str">
            <v>GIC</v>
          </cell>
          <cell r="V485" t="str">
            <v>GIC</v>
          </cell>
          <cell r="W485" t="str">
            <v>I</v>
          </cell>
          <cell r="X485" t="str">
            <v>GIC</v>
          </cell>
          <cell r="Y485" t="str">
            <v>GIC</v>
          </cell>
          <cell r="Z485" t="str">
            <v>I</v>
          </cell>
          <cell r="AA485" t="str">
            <v>GIC</v>
          </cell>
          <cell r="AB485" t="str">
            <v>GIC</v>
          </cell>
        </row>
        <row r="486">
          <cell r="A486">
            <v>473</v>
          </cell>
          <cell r="B486" t="str">
            <v>Wriesnig Cornelia</v>
          </cell>
          <cell r="C486" t="str">
            <v>W</v>
          </cell>
          <cell r="D486">
            <v>35227</v>
          </cell>
          <cell r="E486">
            <v>41436</v>
          </cell>
          <cell r="F486">
            <v>17</v>
          </cell>
          <cell r="G486" t="str">
            <v>Wien</v>
          </cell>
          <cell r="H486" t="str">
            <v xml:space="preserve">Österr   </v>
          </cell>
          <cell r="I486" t="str">
            <v>WRIESCORN</v>
          </cell>
          <cell r="J486" t="str">
            <v>W74</v>
          </cell>
          <cell r="Q486" t="str">
            <v>I</v>
          </cell>
          <cell r="R486" t="str">
            <v>STO</v>
          </cell>
          <cell r="S486" t="str">
            <v>STO</v>
          </cell>
          <cell r="T486" t="str">
            <v/>
          </cell>
          <cell r="U486" t="str">
            <v/>
          </cell>
          <cell r="V486" t="str">
            <v/>
          </cell>
          <cell r="W486" t="str">
            <v/>
          </cell>
          <cell r="X486" t="str">
            <v/>
          </cell>
          <cell r="Y486" t="str">
            <v/>
          </cell>
          <cell r="Z486" t="str">
            <v/>
          </cell>
          <cell r="AA486" t="str">
            <v/>
          </cell>
          <cell r="AB486" t="str">
            <v/>
          </cell>
        </row>
        <row r="487">
          <cell r="A487">
            <v>474</v>
          </cell>
          <cell r="B487" t="str">
            <v>Zijlstra Lara</v>
          </cell>
          <cell r="C487" t="str">
            <v>W</v>
          </cell>
          <cell r="D487">
            <v>35899</v>
          </cell>
          <cell r="E487">
            <v>41378</v>
          </cell>
          <cell r="F487">
            <v>15</v>
          </cell>
          <cell r="G487" t="str">
            <v>Wien</v>
          </cell>
          <cell r="H487" t="str">
            <v xml:space="preserve">Österr   </v>
          </cell>
          <cell r="I487" t="str">
            <v>ZIJLSLARA</v>
          </cell>
          <cell r="J487" t="str">
            <v>W78</v>
          </cell>
          <cell r="Q487" t="str">
            <v>I</v>
          </cell>
          <cell r="R487" t="str">
            <v>STO</v>
          </cell>
          <cell r="S487" t="str">
            <v>STO</v>
          </cell>
          <cell r="T487" t="str">
            <v>I</v>
          </cell>
          <cell r="U487" t="str">
            <v>GIC</v>
          </cell>
          <cell r="V487" t="str">
            <v>GIC</v>
          </cell>
          <cell r="W487" t="str">
            <v/>
          </cell>
          <cell r="X487" t="str">
            <v/>
          </cell>
          <cell r="Y487" t="str">
            <v/>
          </cell>
          <cell r="Z487" t="str">
            <v/>
          </cell>
          <cell r="AA487" t="str">
            <v/>
          </cell>
          <cell r="AB487" t="str">
            <v/>
          </cell>
        </row>
        <row r="488">
          <cell r="A488">
            <v>475</v>
          </cell>
          <cell r="B488" t="str">
            <v>Berghammer Daniela</v>
          </cell>
          <cell r="C488" t="str">
            <v>W</v>
          </cell>
          <cell r="D488">
            <v>35150</v>
          </cell>
          <cell r="E488">
            <v>41359</v>
          </cell>
          <cell r="F488">
            <v>17</v>
          </cell>
          <cell r="G488" t="str">
            <v>Braunau</v>
          </cell>
          <cell r="H488" t="str">
            <v xml:space="preserve">Österr   </v>
          </cell>
          <cell r="I488" t="str">
            <v>BERGHDANI</v>
          </cell>
          <cell r="J488" t="str">
            <v>W58</v>
          </cell>
          <cell r="Q488" t="str">
            <v>I</v>
          </cell>
          <cell r="R488" t="str">
            <v>WEN</v>
          </cell>
          <cell r="S488" t="str">
            <v>WEN</v>
          </cell>
          <cell r="T488" t="str">
            <v/>
          </cell>
          <cell r="U488" t="str">
            <v/>
          </cell>
          <cell r="V488" t="str">
            <v/>
          </cell>
          <cell r="W488" t="str">
            <v/>
          </cell>
          <cell r="X488" t="str">
            <v/>
          </cell>
          <cell r="Y488" t="str">
            <v/>
          </cell>
          <cell r="Z488" t="str">
            <v/>
          </cell>
          <cell r="AA488" t="str">
            <v/>
          </cell>
          <cell r="AB488" t="str">
            <v/>
          </cell>
        </row>
        <row r="489">
          <cell r="A489">
            <v>476</v>
          </cell>
          <cell r="B489" t="str">
            <v>Brader Roman</v>
          </cell>
          <cell r="C489" t="str">
            <v>M</v>
          </cell>
          <cell r="D489">
            <v>35446</v>
          </cell>
          <cell r="E489">
            <v>41655</v>
          </cell>
          <cell r="F489">
            <v>17</v>
          </cell>
          <cell r="G489" t="str">
            <v>Braunau</v>
          </cell>
          <cell r="H489" t="str">
            <v xml:space="preserve">Österr   </v>
          </cell>
          <cell r="I489" t="str">
            <v>BRADEROMA</v>
          </cell>
          <cell r="J489" t="str">
            <v>M227</v>
          </cell>
          <cell r="Q489" t="str">
            <v>I</v>
          </cell>
          <cell r="R489" t="str">
            <v>WEN</v>
          </cell>
          <cell r="S489" t="str">
            <v>WEN</v>
          </cell>
          <cell r="W489" t="str">
            <v/>
          </cell>
          <cell r="X489" t="str">
            <v/>
          </cell>
          <cell r="Y489" t="str">
            <v/>
          </cell>
          <cell r="Z489" t="str">
            <v/>
          </cell>
          <cell r="AA489" t="str">
            <v/>
          </cell>
          <cell r="AB489" t="str">
            <v/>
          </cell>
        </row>
        <row r="490">
          <cell r="A490">
            <v>477</v>
          </cell>
          <cell r="B490" t="str">
            <v>Brunner Christopher</v>
          </cell>
          <cell r="C490" t="str">
            <v>M</v>
          </cell>
          <cell r="D490">
            <v>35984</v>
          </cell>
          <cell r="E490">
            <v>41463</v>
          </cell>
          <cell r="F490">
            <v>15</v>
          </cell>
          <cell r="G490" t="str">
            <v>Wels</v>
          </cell>
          <cell r="H490" t="str">
            <v xml:space="preserve">Österr   </v>
          </cell>
          <cell r="I490" t="str">
            <v>BRUNNCHRI</v>
          </cell>
          <cell r="J490" t="str">
            <v>M283</v>
          </cell>
          <cell r="Q490" t="str">
            <v>I</v>
          </cell>
          <cell r="R490" t="str">
            <v>BUK</v>
          </cell>
          <cell r="S490" t="str">
            <v>BUK</v>
          </cell>
          <cell r="T490" t="str">
            <v>I</v>
          </cell>
          <cell r="U490" t="str">
            <v>BUK</v>
          </cell>
          <cell r="V490" t="str">
            <v>BUK</v>
          </cell>
          <cell r="W490" t="str">
            <v/>
          </cell>
          <cell r="X490" t="str">
            <v/>
          </cell>
          <cell r="Y490" t="str">
            <v/>
          </cell>
          <cell r="Z490" t="str">
            <v/>
          </cell>
          <cell r="AA490" t="str">
            <v/>
          </cell>
          <cell r="AB490" t="str">
            <v/>
          </cell>
        </row>
        <row r="491">
          <cell r="A491">
            <v>478</v>
          </cell>
          <cell r="B491" t="str">
            <v>Fischereder Simon</v>
          </cell>
          <cell r="C491" t="str">
            <v>M</v>
          </cell>
          <cell r="D491">
            <v>35948</v>
          </cell>
          <cell r="E491">
            <v>41427</v>
          </cell>
          <cell r="F491">
            <v>15</v>
          </cell>
          <cell r="G491" t="str">
            <v>Wels</v>
          </cell>
          <cell r="H491" t="str">
            <v xml:space="preserve">Österr   </v>
          </cell>
          <cell r="I491" t="str">
            <v>FISCHSIMO</v>
          </cell>
          <cell r="J491" t="str">
            <v>M335</v>
          </cell>
          <cell r="Q491" t="str">
            <v>I</v>
          </cell>
          <cell r="R491" t="str">
            <v>BUK</v>
          </cell>
          <cell r="S491" t="str">
            <v>BUK</v>
          </cell>
          <cell r="T491" t="str">
            <v>I</v>
          </cell>
          <cell r="U491" t="str">
            <v>BUK</v>
          </cell>
          <cell r="V491" t="str">
            <v>BUK</v>
          </cell>
          <cell r="W491" t="str">
            <v/>
          </cell>
          <cell r="X491" t="str">
            <v/>
          </cell>
          <cell r="Y491" t="str">
            <v/>
          </cell>
          <cell r="Z491" t="str">
            <v/>
          </cell>
          <cell r="AA491" t="str">
            <v/>
          </cell>
          <cell r="AB491" t="str">
            <v/>
          </cell>
        </row>
        <row r="492">
          <cell r="A492">
            <v>479</v>
          </cell>
          <cell r="B492" t="str">
            <v>Grbesa Timo</v>
          </cell>
          <cell r="C492" t="str">
            <v>M</v>
          </cell>
          <cell r="D492">
            <v>35831</v>
          </cell>
          <cell r="E492">
            <v>41675</v>
          </cell>
          <cell r="F492">
            <v>16</v>
          </cell>
          <cell r="G492" t="str">
            <v>Wels</v>
          </cell>
          <cell r="H492" t="str">
            <v xml:space="preserve">Österr   </v>
          </cell>
          <cell r="I492" t="str">
            <v>GRBESTIMO</v>
          </cell>
          <cell r="J492" t="str">
            <v>M282</v>
          </cell>
          <cell r="Q492" t="str">
            <v>I</v>
          </cell>
          <cell r="R492" t="str">
            <v>BUK</v>
          </cell>
          <cell r="S492" t="str">
            <v>BUK</v>
          </cell>
          <cell r="T492" t="str">
            <v>I</v>
          </cell>
          <cell r="U492" t="str">
            <v>BUK</v>
          </cell>
          <cell r="V492" t="str">
            <v>BUK</v>
          </cell>
          <cell r="W492" t="str">
            <v/>
          </cell>
          <cell r="X492" t="str">
            <v/>
          </cell>
          <cell r="Y492" t="str">
            <v/>
          </cell>
          <cell r="Z492" t="str">
            <v/>
          </cell>
          <cell r="AA492" t="str">
            <v/>
          </cell>
          <cell r="AB492" t="str">
            <v/>
          </cell>
        </row>
        <row r="493">
          <cell r="A493">
            <v>480</v>
          </cell>
          <cell r="B493" t="str">
            <v>Haubert Philip</v>
          </cell>
          <cell r="C493" t="str">
            <v>M</v>
          </cell>
          <cell r="D493">
            <v>35478</v>
          </cell>
          <cell r="E493">
            <v>41687</v>
          </cell>
          <cell r="F493">
            <v>17</v>
          </cell>
          <cell r="G493" t="str">
            <v>Wels</v>
          </cell>
          <cell r="H493" t="str">
            <v xml:space="preserve">Österr   </v>
          </cell>
          <cell r="I493" t="str">
            <v>HAUBEPHIL</v>
          </cell>
          <cell r="J493" t="str">
            <v>M301</v>
          </cell>
          <cell r="Q493" t="str">
            <v>I</v>
          </cell>
          <cell r="R493" t="str">
            <v>BUK</v>
          </cell>
          <cell r="S493" t="str">
            <v>BUK</v>
          </cell>
          <cell r="T493" t="str">
            <v/>
          </cell>
          <cell r="U493" t="str">
            <v/>
          </cell>
          <cell r="V493" t="str">
            <v/>
          </cell>
          <cell r="W493" t="str">
            <v/>
          </cell>
          <cell r="X493" t="str">
            <v/>
          </cell>
          <cell r="Y493" t="str">
            <v/>
          </cell>
          <cell r="Z493" t="str">
            <v/>
          </cell>
          <cell r="AA493" t="str">
            <v/>
          </cell>
          <cell r="AB493" t="str">
            <v/>
          </cell>
        </row>
        <row r="494">
          <cell r="A494">
            <v>481</v>
          </cell>
          <cell r="B494" t="str">
            <v>Kobler Tanja</v>
          </cell>
          <cell r="C494" t="str">
            <v>M</v>
          </cell>
          <cell r="D494">
            <v>35693</v>
          </cell>
          <cell r="E494">
            <v>41537</v>
          </cell>
          <cell r="F494">
            <v>16</v>
          </cell>
          <cell r="G494" t="str">
            <v>Braunau</v>
          </cell>
          <cell r="H494" t="str">
            <v>Österr</v>
          </cell>
          <cell r="I494" t="str">
            <v>KOBLETANJ</v>
          </cell>
          <cell r="J494" t="str">
            <v>W67</v>
          </cell>
          <cell r="Q494" t="str">
            <v>I</v>
          </cell>
          <cell r="R494" t="str">
            <v>LCH</v>
          </cell>
          <cell r="S494" t="str">
            <v>LCH</v>
          </cell>
          <cell r="T494" t="str">
            <v>I</v>
          </cell>
          <cell r="U494" t="str">
            <v>LCH</v>
          </cell>
          <cell r="V494" t="str">
            <v>LCH</v>
          </cell>
          <cell r="W494" t="str">
            <v/>
          </cell>
          <cell r="X494" t="str">
            <v/>
          </cell>
          <cell r="Y494" t="str">
            <v/>
          </cell>
          <cell r="Z494" t="str">
            <v/>
          </cell>
          <cell r="AA494" t="str">
            <v/>
          </cell>
          <cell r="AB494" t="str">
            <v/>
          </cell>
        </row>
        <row r="495">
          <cell r="A495">
            <v>482</v>
          </cell>
          <cell r="B495" t="str">
            <v>Köck Rene</v>
          </cell>
          <cell r="C495" t="str">
            <v>M</v>
          </cell>
          <cell r="D495">
            <v>35138</v>
          </cell>
          <cell r="E495">
            <v>41347</v>
          </cell>
          <cell r="F495">
            <v>17</v>
          </cell>
          <cell r="G495" t="str">
            <v>Wien</v>
          </cell>
          <cell r="H495" t="str">
            <v>Österr</v>
          </cell>
          <cell r="I495" t="str">
            <v>KÖCKRENE</v>
          </cell>
          <cell r="J495" t="str">
            <v>M308</v>
          </cell>
          <cell r="Q495" t="str">
            <v>I</v>
          </cell>
          <cell r="R495" t="str">
            <v>VÖE</v>
          </cell>
          <cell r="S495" t="str">
            <v>VÖE</v>
          </cell>
          <cell r="T495" t="str">
            <v/>
          </cell>
          <cell r="U495" t="str">
            <v/>
          </cell>
          <cell r="V495" t="str">
            <v/>
          </cell>
          <cell r="W495" t="str">
            <v/>
          </cell>
          <cell r="X495" t="str">
            <v/>
          </cell>
          <cell r="Y495" t="str">
            <v/>
          </cell>
          <cell r="Z495" t="str">
            <v/>
          </cell>
          <cell r="AA495" t="str">
            <v/>
          </cell>
          <cell r="AB495" t="str">
            <v/>
          </cell>
        </row>
        <row r="496">
          <cell r="A496">
            <v>483</v>
          </cell>
          <cell r="B496" t="str">
            <v>Paul Benjamin</v>
          </cell>
          <cell r="C496" t="str">
            <v>M</v>
          </cell>
          <cell r="D496">
            <v>36206</v>
          </cell>
          <cell r="E496">
            <v>41685</v>
          </cell>
          <cell r="F496">
            <v>15</v>
          </cell>
          <cell r="G496" t="str">
            <v>Wolfen</v>
          </cell>
          <cell r="H496" t="str">
            <v>Deutschland</v>
          </cell>
          <cell r="I496" t="str">
            <v>PAULBENJ</v>
          </cell>
          <cell r="J496" t="str">
            <v>M313</v>
          </cell>
          <cell r="K496">
            <v>4756</v>
          </cell>
          <cell r="Q496" t="str">
            <v>I</v>
          </cell>
          <cell r="R496" t="str">
            <v>BUK</v>
          </cell>
          <cell r="S496" t="str">
            <v>BUK</v>
          </cell>
          <cell r="T496" t="str">
            <v>G</v>
          </cell>
          <cell r="U496" t="str">
            <v>BUK</v>
          </cell>
          <cell r="V496" t="str">
            <v>BUK</v>
          </cell>
          <cell r="W496" t="str">
            <v>G</v>
          </cell>
          <cell r="X496" t="str">
            <v>BUK</v>
          </cell>
          <cell r="Y496" t="str">
            <v>BUK</v>
          </cell>
          <cell r="Z496" t="str">
            <v>G</v>
          </cell>
          <cell r="AA496" t="str">
            <v>BUK</v>
          </cell>
          <cell r="AB496" t="str">
            <v>BUK</v>
          </cell>
        </row>
        <row r="497">
          <cell r="A497">
            <v>484</v>
          </cell>
          <cell r="B497" t="str">
            <v>Reitinger Amon-Thomas</v>
          </cell>
          <cell r="C497" t="str">
            <v>M</v>
          </cell>
          <cell r="D497">
            <v>37031</v>
          </cell>
          <cell r="E497">
            <v>41414</v>
          </cell>
          <cell r="F497">
            <v>12</v>
          </cell>
          <cell r="G497" t="str">
            <v>Linz</v>
          </cell>
          <cell r="H497" t="str">
            <v xml:space="preserve">Österr   </v>
          </cell>
          <cell r="I497" t="str">
            <v>REITIAMON</v>
          </cell>
          <cell r="J497" t="str">
            <v>M344</v>
          </cell>
          <cell r="Q497" t="str">
            <v>I</v>
          </cell>
          <cell r="R497" t="str">
            <v>BUK</v>
          </cell>
          <cell r="S497" t="str">
            <v>BUK</v>
          </cell>
          <cell r="T497" t="str">
            <v>I</v>
          </cell>
          <cell r="U497" t="str">
            <v>BUK</v>
          </cell>
          <cell r="V497" t="str">
            <v>BUK</v>
          </cell>
          <cell r="W497" t="str">
            <v>I</v>
          </cell>
          <cell r="X497" t="str">
            <v>BUK</v>
          </cell>
          <cell r="Y497" t="str">
            <v>BUK</v>
          </cell>
          <cell r="Z497" t="str">
            <v>I</v>
          </cell>
          <cell r="AA497" t="str">
            <v>BUK</v>
          </cell>
          <cell r="AB497" t="str">
            <v>BUK</v>
          </cell>
        </row>
        <row r="498">
          <cell r="A498">
            <v>485</v>
          </cell>
          <cell r="B498" t="str">
            <v>Fink Julian</v>
          </cell>
          <cell r="C498" t="str">
            <v>M</v>
          </cell>
          <cell r="D498">
            <v>35805</v>
          </cell>
          <cell r="E498">
            <v>41649</v>
          </cell>
          <cell r="F498">
            <v>16</v>
          </cell>
          <cell r="G498" t="str">
            <v>Rottenmann</v>
          </cell>
          <cell r="H498" t="str">
            <v>Österr</v>
          </cell>
          <cell r="I498" t="str">
            <v>FINKJULI</v>
          </cell>
          <cell r="J498" t="str">
            <v>M273</v>
          </cell>
          <cell r="Q498" t="str">
            <v>I</v>
          </cell>
          <cell r="R498" t="str">
            <v>ÖBL</v>
          </cell>
          <cell r="S498" t="str">
            <v>ÖBL</v>
          </cell>
          <cell r="T498" t="str">
            <v>I</v>
          </cell>
          <cell r="U498" t="str">
            <v>ÖBL</v>
          </cell>
          <cell r="V498" t="str">
            <v>ÖBL</v>
          </cell>
          <cell r="W498" t="str">
            <v/>
          </cell>
          <cell r="X498" t="str">
            <v/>
          </cell>
          <cell r="Y498" t="str">
            <v/>
          </cell>
          <cell r="Z498" t="str">
            <v/>
          </cell>
          <cell r="AA498" t="str">
            <v/>
          </cell>
          <cell r="AB498" t="str">
            <v/>
          </cell>
        </row>
        <row r="499">
          <cell r="A499">
            <v>486</v>
          </cell>
          <cell r="B499" t="str">
            <v>Köhl Sandra</v>
          </cell>
          <cell r="C499" t="str">
            <v>W</v>
          </cell>
          <cell r="D499">
            <v>36448</v>
          </cell>
          <cell r="E499">
            <v>41562</v>
          </cell>
          <cell r="F499">
            <v>14</v>
          </cell>
          <cell r="G499" t="str">
            <v>Schladming</v>
          </cell>
          <cell r="H499" t="str">
            <v>Österr</v>
          </cell>
          <cell r="I499" t="str">
            <v>KÖHLSAND</v>
          </cell>
          <cell r="J499" t="str">
            <v>W91</v>
          </cell>
          <cell r="K499">
            <v>4764</v>
          </cell>
          <cell r="Q499" t="str">
            <v>I</v>
          </cell>
          <cell r="R499" t="str">
            <v>ÖBL</v>
          </cell>
          <cell r="S499" t="str">
            <v>ÖBL</v>
          </cell>
          <cell r="T499" t="str">
            <v>I</v>
          </cell>
          <cell r="U499" t="str">
            <v>ÖBL</v>
          </cell>
          <cell r="V499" t="str">
            <v>ÖBL</v>
          </cell>
          <cell r="W499" t="str">
            <v>I</v>
          </cell>
          <cell r="X499" t="str">
            <v>ÖBL</v>
          </cell>
          <cell r="Y499" t="str">
            <v>ÖBL</v>
          </cell>
          <cell r="Z499" t="str">
            <v>I</v>
          </cell>
          <cell r="AA499" t="str">
            <v>ÖBL</v>
          </cell>
          <cell r="AB499" t="str">
            <v>ÖBL</v>
          </cell>
        </row>
        <row r="500">
          <cell r="A500">
            <v>487</v>
          </cell>
          <cell r="B500" t="str">
            <v>Jammernegg Jürgen</v>
          </cell>
          <cell r="C500" t="str">
            <v>M</v>
          </cell>
          <cell r="D500">
            <v>35936</v>
          </cell>
          <cell r="E500">
            <v>41415</v>
          </cell>
          <cell r="F500">
            <v>15</v>
          </cell>
          <cell r="G500" t="str">
            <v>Bruck/Mur</v>
          </cell>
          <cell r="H500" t="str">
            <v>Österr</v>
          </cell>
          <cell r="I500" t="str">
            <v>JAMMEJÜRG</v>
          </cell>
          <cell r="J500" t="str">
            <v>M338</v>
          </cell>
          <cell r="Q500" t="str">
            <v>I</v>
          </cell>
          <cell r="R500" t="str">
            <v>BRM</v>
          </cell>
          <cell r="S500" t="str">
            <v>BRM</v>
          </cell>
          <cell r="T500" t="str">
            <v>I</v>
          </cell>
          <cell r="U500" t="str">
            <v>BRM</v>
          </cell>
          <cell r="V500" t="str">
            <v>BRM</v>
          </cell>
          <cell r="W500" t="str">
            <v/>
          </cell>
          <cell r="X500" t="str">
            <v/>
          </cell>
          <cell r="Y500" t="str">
            <v/>
          </cell>
          <cell r="Z500" t="str">
            <v/>
          </cell>
          <cell r="AA500" t="str">
            <v/>
          </cell>
          <cell r="AB500" t="str">
            <v/>
          </cell>
        </row>
        <row r="501">
          <cell r="A501">
            <v>488</v>
          </cell>
          <cell r="B501" t="str">
            <v>Plank Tanja</v>
          </cell>
          <cell r="C501" t="str">
            <v>W</v>
          </cell>
          <cell r="D501">
            <v>36513</v>
          </cell>
          <cell r="E501">
            <v>41627</v>
          </cell>
          <cell r="F501">
            <v>14</v>
          </cell>
          <cell r="G501" t="str">
            <v>Rottenmann</v>
          </cell>
          <cell r="H501" t="str">
            <v>Österr</v>
          </cell>
          <cell r="I501" t="str">
            <v>PLANKTANJ</v>
          </cell>
          <cell r="J501" t="str">
            <v>W99</v>
          </cell>
          <cell r="K501">
            <v>4765</v>
          </cell>
          <cell r="Q501" t="str">
            <v>I</v>
          </cell>
          <cell r="R501" t="str">
            <v>ÖBL</v>
          </cell>
          <cell r="S501" t="str">
            <v>ÖBL</v>
          </cell>
          <cell r="T501" t="str">
            <v>I</v>
          </cell>
          <cell r="U501" t="str">
            <v>ÖBL</v>
          </cell>
          <cell r="V501" t="str">
            <v>ÖBL</v>
          </cell>
          <cell r="W501" t="str">
            <v>I</v>
          </cell>
          <cell r="X501" t="str">
            <v>ÖBL</v>
          </cell>
          <cell r="Y501" t="str">
            <v>ÖBL</v>
          </cell>
          <cell r="Z501" t="str">
            <v>I</v>
          </cell>
          <cell r="AA501" t="str">
            <v>ÖBL</v>
          </cell>
          <cell r="AB501" t="str">
            <v>ÖBL</v>
          </cell>
        </row>
        <row r="502">
          <cell r="A502">
            <v>489</v>
          </cell>
          <cell r="B502" t="str">
            <v>Paric Stijepan</v>
          </cell>
          <cell r="C502" t="str">
            <v>M</v>
          </cell>
          <cell r="D502">
            <v>36881</v>
          </cell>
          <cell r="E502">
            <v>41629</v>
          </cell>
          <cell r="F502">
            <v>13</v>
          </cell>
          <cell r="G502" t="str">
            <v>Schladming</v>
          </cell>
          <cell r="H502" t="str">
            <v>Croatien</v>
          </cell>
          <cell r="I502" t="str">
            <v>PARICSTIJ</v>
          </cell>
          <cell r="J502" t="str">
            <v>M325</v>
          </cell>
          <cell r="Q502" t="str">
            <v>I</v>
          </cell>
          <cell r="R502" t="str">
            <v>ÖBL</v>
          </cell>
          <cell r="S502" t="str">
            <v>ÖBL</v>
          </cell>
          <cell r="T502" t="str">
            <v>G</v>
          </cell>
          <cell r="U502" t="str">
            <v>ÖBL</v>
          </cell>
          <cell r="V502" t="str">
            <v>ÖBL</v>
          </cell>
          <cell r="W502" t="str">
            <v>G</v>
          </cell>
          <cell r="X502" t="str">
            <v>ÖBL</v>
          </cell>
          <cell r="Y502" t="str">
            <v>ÖBL</v>
          </cell>
          <cell r="Z502" t="str">
            <v>G</v>
          </cell>
          <cell r="AA502" t="str">
            <v>ÖBL</v>
          </cell>
          <cell r="AB502" t="str">
            <v>ÖBL</v>
          </cell>
        </row>
        <row r="503">
          <cell r="A503">
            <v>490</v>
          </cell>
          <cell r="B503" t="str">
            <v>Stein Franziska</v>
          </cell>
          <cell r="C503" t="str">
            <v>W</v>
          </cell>
          <cell r="D503">
            <v>36148</v>
          </cell>
          <cell r="E503">
            <v>41627</v>
          </cell>
          <cell r="F503">
            <v>15</v>
          </cell>
          <cell r="G503" t="str">
            <v>Schladming</v>
          </cell>
          <cell r="H503" t="str">
            <v>Österr</v>
          </cell>
          <cell r="I503" t="str">
            <v>STEINFRAN</v>
          </cell>
          <cell r="J503" t="str">
            <v>W100</v>
          </cell>
          <cell r="Q503" t="str">
            <v>I</v>
          </cell>
          <cell r="R503" t="str">
            <v>ÖBL</v>
          </cell>
          <cell r="S503" t="str">
            <v>ÖBL</v>
          </cell>
          <cell r="T503" t="str">
            <v>I</v>
          </cell>
          <cell r="U503" t="str">
            <v>ÖBL</v>
          </cell>
          <cell r="V503" t="str">
            <v>ÖBL</v>
          </cell>
          <cell r="W503" t="str">
            <v/>
          </cell>
          <cell r="X503" t="str">
            <v/>
          </cell>
          <cell r="Y503" t="str">
            <v/>
          </cell>
          <cell r="Z503" t="str">
            <v/>
          </cell>
          <cell r="AA503" t="str">
            <v/>
          </cell>
          <cell r="AB503" t="str">
            <v/>
          </cell>
        </row>
        <row r="504">
          <cell r="A504">
            <v>491</v>
          </cell>
          <cell r="B504" t="str">
            <v>Stein Jakob</v>
          </cell>
          <cell r="C504" t="str">
            <v>M</v>
          </cell>
          <cell r="D504">
            <v>37037</v>
          </cell>
          <cell r="E504">
            <v>41420</v>
          </cell>
          <cell r="F504">
            <v>12</v>
          </cell>
          <cell r="G504" t="str">
            <v>Schladming</v>
          </cell>
          <cell r="H504" t="str">
            <v>Österr</v>
          </cell>
          <cell r="I504" t="str">
            <v>STEINJAKO</v>
          </cell>
          <cell r="J504" t="str">
            <v>M326</v>
          </cell>
          <cell r="Q504" t="str">
            <v>I</v>
          </cell>
          <cell r="R504" t="str">
            <v>ÖBL</v>
          </cell>
          <cell r="S504" t="str">
            <v>ÖBL</v>
          </cell>
          <cell r="T504" t="str">
            <v>I</v>
          </cell>
          <cell r="U504" t="str">
            <v>ÖBL</v>
          </cell>
          <cell r="V504" t="str">
            <v>ÖBL</v>
          </cell>
          <cell r="W504" t="str">
            <v>I</v>
          </cell>
          <cell r="X504" t="str">
            <v>ÖBL</v>
          </cell>
          <cell r="Y504" t="str">
            <v>ÖBL</v>
          </cell>
          <cell r="Z504" t="str">
            <v>I</v>
          </cell>
          <cell r="AA504" t="str">
            <v>ÖBL</v>
          </cell>
          <cell r="AB504" t="str">
            <v>ÖBL</v>
          </cell>
        </row>
        <row r="505">
          <cell r="A505">
            <v>492</v>
          </cell>
          <cell r="B505" t="str">
            <v>Trippolt Daniel</v>
          </cell>
          <cell r="C505" t="str">
            <v>M</v>
          </cell>
          <cell r="D505">
            <v>36121</v>
          </cell>
          <cell r="E505">
            <v>41600</v>
          </cell>
          <cell r="F505">
            <v>15</v>
          </cell>
          <cell r="G505" t="str">
            <v>Leoben</v>
          </cell>
          <cell r="H505" t="str">
            <v>Österr</v>
          </cell>
          <cell r="I505" t="str">
            <v>TRIPPDANI</v>
          </cell>
          <cell r="J505" t="str">
            <v>M339</v>
          </cell>
          <cell r="Q505" t="str">
            <v>I</v>
          </cell>
          <cell r="R505" t="str">
            <v>BRM</v>
          </cell>
          <cell r="S505" t="str">
            <v>BRM</v>
          </cell>
          <cell r="T505" t="str">
            <v>I</v>
          </cell>
          <cell r="U505" t="str">
            <v>BRM</v>
          </cell>
          <cell r="V505" t="str">
            <v>BRM</v>
          </cell>
          <cell r="W505" t="str">
            <v/>
          </cell>
          <cell r="X505" t="str">
            <v/>
          </cell>
          <cell r="Y505" t="str">
            <v/>
          </cell>
          <cell r="Z505" t="str">
            <v/>
          </cell>
          <cell r="AA505" t="str">
            <v/>
          </cell>
          <cell r="AB505" t="str">
            <v/>
          </cell>
        </row>
        <row r="506">
          <cell r="A506">
            <v>493</v>
          </cell>
          <cell r="B506" t="str">
            <v>Winkler Kristina Elisabeth</v>
          </cell>
          <cell r="C506" t="str">
            <v>W</v>
          </cell>
          <cell r="D506">
            <v>37055</v>
          </cell>
          <cell r="E506">
            <v>41438</v>
          </cell>
          <cell r="F506">
            <v>12</v>
          </cell>
          <cell r="G506" t="str">
            <v>Schladming</v>
          </cell>
          <cell r="H506" t="str">
            <v>Österr</v>
          </cell>
          <cell r="I506" t="str">
            <v>WINKLKRIS</v>
          </cell>
          <cell r="J506" t="str">
            <v>W92</v>
          </cell>
          <cell r="Q506" t="str">
            <v>I</v>
          </cell>
          <cell r="R506" t="str">
            <v>ÖBL</v>
          </cell>
          <cell r="S506" t="str">
            <v>ÖBL</v>
          </cell>
          <cell r="T506" t="str">
            <v>I</v>
          </cell>
          <cell r="U506" t="str">
            <v>ÖBL</v>
          </cell>
          <cell r="V506" t="str">
            <v>ÖBL</v>
          </cell>
          <cell r="W506" t="str">
            <v>I</v>
          </cell>
          <cell r="X506" t="str">
            <v>ÖBL</v>
          </cell>
          <cell r="Y506" t="str">
            <v>ÖBL</v>
          </cell>
          <cell r="Z506" t="str">
            <v>I</v>
          </cell>
          <cell r="AA506" t="str">
            <v>ÖBL</v>
          </cell>
          <cell r="AB506" t="str">
            <v>ÖBL</v>
          </cell>
        </row>
        <row r="507">
          <cell r="A507">
            <v>494</v>
          </cell>
          <cell r="B507" t="str">
            <v>Egg Lukas</v>
          </cell>
          <cell r="C507" t="str">
            <v>M</v>
          </cell>
          <cell r="D507">
            <v>35859</v>
          </cell>
          <cell r="E507">
            <v>41338</v>
          </cell>
          <cell r="F507">
            <v>15</v>
          </cell>
          <cell r="G507" t="str">
            <v>Innsbruck</v>
          </cell>
          <cell r="H507" t="str">
            <v>Österr</v>
          </cell>
          <cell r="I507" t="str">
            <v>EGGLUKA</v>
          </cell>
          <cell r="J507" t="str">
            <v>M290</v>
          </cell>
          <cell r="Q507" t="str">
            <v>I</v>
          </cell>
          <cell r="R507" t="str">
            <v>RUM</v>
          </cell>
          <cell r="S507" t="str">
            <v>RUM</v>
          </cell>
          <cell r="T507" t="str">
            <v>I</v>
          </cell>
          <cell r="U507" t="str">
            <v>RUM</v>
          </cell>
          <cell r="V507" t="str">
            <v>RUM</v>
          </cell>
          <cell r="W507" t="str">
            <v/>
          </cell>
          <cell r="X507" t="str">
            <v/>
          </cell>
          <cell r="Y507" t="str">
            <v/>
          </cell>
          <cell r="Z507" t="str">
            <v/>
          </cell>
          <cell r="AA507" t="str">
            <v/>
          </cell>
          <cell r="AB507" t="str">
            <v/>
          </cell>
        </row>
        <row r="508">
          <cell r="A508">
            <v>495</v>
          </cell>
          <cell r="B508" t="str">
            <v>Egger Michael</v>
          </cell>
          <cell r="C508" t="str">
            <v>M</v>
          </cell>
          <cell r="D508">
            <v>35977</v>
          </cell>
          <cell r="E508">
            <v>41456</v>
          </cell>
          <cell r="F508">
            <v>15</v>
          </cell>
          <cell r="G508" t="str">
            <v>Kufstein</v>
          </cell>
          <cell r="H508" t="str">
            <v>Österr</v>
          </cell>
          <cell r="I508" t="str">
            <v>EGGERMICH</v>
          </cell>
          <cell r="J508" t="str">
            <v>M251</v>
          </cell>
          <cell r="Q508" t="str">
            <v>I</v>
          </cell>
          <cell r="R508" t="str">
            <v>BHÄ</v>
          </cell>
          <cell r="S508" t="str">
            <v>BHÄ</v>
          </cell>
          <cell r="T508" t="str">
            <v>I</v>
          </cell>
          <cell r="U508" t="str">
            <v>BHÄ</v>
          </cell>
          <cell r="V508" t="str">
            <v>BHÄ</v>
          </cell>
          <cell r="W508" t="str">
            <v/>
          </cell>
          <cell r="X508" t="str">
            <v/>
          </cell>
          <cell r="Y508" t="str">
            <v/>
          </cell>
          <cell r="Z508" t="str">
            <v/>
          </cell>
          <cell r="AA508" t="str">
            <v/>
          </cell>
          <cell r="AB508" t="str">
            <v/>
          </cell>
        </row>
        <row r="509">
          <cell r="A509">
            <v>496</v>
          </cell>
          <cell r="B509" t="str">
            <v>Egger Peter</v>
          </cell>
          <cell r="C509" t="str">
            <v>M</v>
          </cell>
          <cell r="D509">
            <v>35583</v>
          </cell>
          <cell r="E509">
            <v>41427</v>
          </cell>
          <cell r="F509">
            <v>16</v>
          </cell>
          <cell r="G509" t="str">
            <v>Wörgl</v>
          </cell>
          <cell r="H509" t="str">
            <v>Österr</v>
          </cell>
          <cell r="I509" t="str">
            <v>EGGERPETE</v>
          </cell>
          <cell r="J509" t="str">
            <v>M309</v>
          </cell>
          <cell r="Q509" t="str">
            <v>I</v>
          </cell>
          <cell r="R509" t="str">
            <v>BHÄ</v>
          </cell>
          <cell r="S509" t="str">
            <v>BHÄ</v>
          </cell>
          <cell r="T509" t="str">
            <v>I</v>
          </cell>
          <cell r="U509" t="str">
            <v>BHÄ</v>
          </cell>
          <cell r="V509" t="str">
            <v>BHÄ</v>
          </cell>
          <cell r="W509" t="str">
            <v/>
          </cell>
          <cell r="X509" t="str">
            <v/>
          </cell>
          <cell r="Y509" t="str">
            <v/>
          </cell>
          <cell r="Z509" t="str">
            <v/>
          </cell>
          <cell r="AA509" t="str">
            <v/>
          </cell>
          <cell r="AB509" t="str">
            <v/>
          </cell>
        </row>
        <row r="510">
          <cell r="A510">
            <v>497</v>
          </cell>
          <cell r="B510" t="str">
            <v>Eisen David</v>
          </cell>
          <cell r="C510" t="str">
            <v>M</v>
          </cell>
          <cell r="D510">
            <v>36775</v>
          </cell>
          <cell r="E510">
            <v>41523</v>
          </cell>
          <cell r="F510">
            <v>13</v>
          </cell>
          <cell r="G510" t="str">
            <v>Innsbruck</v>
          </cell>
          <cell r="H510" t="str">
            <v>Österr</v>
          </cell>
          <cell r="I510" t="str">
            <v>EISENDAVI</v>
          </cell>
          <cell r="J510" t="str">
            <v>M329</v>
          </cell>
          <cell r="Q510" t="str">
            <v>I</v>
          </cell>
          <cell r="R510" t="str">
            <v>AKI</v>
          </cell>
          <cell r="S510" t="str">
            <v>AKI</v>
          </cell>
          <cell r="T510" t="str">
            <v>I</v>
          </cell>
          <cell r="U510" t="str">
            <v>AKI</v>
          </cell>
          <cell r="V510" t="str">
            <v>AKI</v>
          </cell>
          <cell r="W510" t="str">
            <v>I</v>
          </cell>
          <cell r="X510" t="str">
            <v>AKI</v>
          </cell>
          <cell r="Y510" t="str">
            <v>AKI</v>
          </cell>
          <cell r="Z510" t="str">
            <v>I</v>
          </cell>
          <cell r="AA510" t="str">
            <v>AKI</v>
          </cell>
          <cell r="AB510" t="str">
            <v>AKI</v>
          </cell>
        </row>
        <row r="511">
          <cell r="A511">
            <v>498</v>
          </cell>
          <cell r="B511" t="str">
            <v>Eitzenberger Dominik</v>
          </cell>
          <cell r="C511" t="str">
            <v>M</v>
          </cell>
          <cell r="D511">
            <v>35162</v>
          </cell>
          <cell r="E511">
            <v>41371</v>
          </cell>
          <cell r="F511">
            <v>17</v>
          </cell>
          <cell r="G511" t="str">
            <v>Innsbruck</v>
          </cell>
          <cell r="H511" t="str">
            <v>Österr</v>
          </cell>
          <cell r="I511" t="str">
            <v>EITZEDOMI</v>
          </cell>
          <cell r="J511" t="str">
            <v>M237</v>
          </cell>
          <cell r="Q511" t="str">
            <v>I</v>
          </cell>
          <cell r="R511" t="str">
            <v>RUM</v>
          </cell>
          <cell r="S511" t="str">
            <v>RUM</v>
          </cell>
          <cell r="W511" t="str">
            <v/>
          </cell>
          <cell r="X511" t="str">
            <v/>
          </cell>
          <cell r="Y511" t="str">
            <v/>
          </cell>
          <cell r="Z511" t="str">
            <v/>
          </cell>
          <cell r="AA511" t="str">
            <v/>
          </cell>
          <cell r="AB511" t="str">
            <v/>
          </cell>
        </row>
        <row r="512">
          <cell r="A512">
            <v>499</v>
          </cell>
          <cell r="B512" t="str">
            <v>Oberdanner Melanie</v>
          </cell>
          <cell r="C512" t="str">
            <v>W</v>
          </cell>
          <cell r="D512">
            <v>36261</v>
          </cell>
          <cell r="E512">
            <v>41375</v>
          </cell>
          <cell r="F512">
            <v>14</v>
          </cell>
          <cell r="G512" t="str">
            <v>Hall in Tirol</v>
          </cell>
          <cell r="H512" t="str">
            <v>Österr</v>
          </cell>
          <cell r="I512" t="str">
            <v>OBERDMELA</v>
          </cell>
          <cell r="J512" t="str">
            <v>W86</v>
          </cell>
          <cell r="Q512" t="str">
            <v>I</v>
          </cell>
          <cell r="R512" t="str">
            <v>AKI</v>
          </cell>
          <cell r="S512" t="str">
            <v>AKI</v>
          </cell>
          <cell r="T512" t="str">
            <v>I</v>
          </cell>
          <cell r="U512" t="str">
            <v>AKI</v>
          </cell>
          <cell r="V512" t="str">
            <v>AKI</v>
          </cell>
          <cell r="W512" t="str">
            <v>I</v>
          </cell>
          <cell r="X512" t="str">
            <v>AKI</v>
          </cell>
          <cell r="Y512" t="str">
            <v>AKI</v>
          </cell>
          <cell r="Z512" t="str">
            <v/>
          </cell>
          <cell r="AA512" t="str">
            <v/>
          </cell>
          <cell r="AB512" t="str">
            <v/>
          </cell>
        </row>
        <row r="513">
          <cell r="A513">
            <v>500</v>
          </cell>
          <cell r="B513" t="str">
            <v>Ruetz Andreas</v>
          </cell>
          <cell r="C513" t="str">
            <v>M</v>
          </cell>
          <cell r="D513">
            <v>36924</v>
          </cell>
          <cell r="E513">
            <v>41672</v>
          </cell>
          <cell r="F513">
            <v>13</v>
          </cell>
          <cell r="G513" t="str">
            <v>Hall in Tirol</v>
          </cell>
          <cell r="H513" t="str">
            <v>Österr</v>
          </cell>
          <cell r="I513" t="str">
            <v>RUETZANDR</v>
          </cell>
          <cell r="J513" t="str">
            <v>M311</v>
          </cell>
          <cell r="Q513" t="str">
            <v>I</v>
          </cell>
          <cell r="R513" t="str">
            <v>AKI</v>
          </cell>
          <cell r="S513" t="str">
            <v>AKI</v>
          </cell>
          <cell r="T513" t="str">
            <v>I</v>
          </cell>
          <cell r="U513" t="str">
            <v>AKI</v>
          </cell>
          <cell r="V513" t="str">
            <v>AKI</v>
          </cell>
          <cell r="W513" t="str">
            <v>I</v>
          </cell>
          <cell r="X513" t="str">
            <v>AKI</v>
          </cell>
          <cell r="Y513" t="str">
            <v>AKI</v>
          </cell>
          <cell r="Z513" t="str">
            <v>I</v>
          </cell>
          <cell r="AA513" t="str">
            <v>AKI</v>
          </cell>
          <cell r="AB513" t="str">
            <v>AKI</v>
          </cell>
        </row>
        <row r="514">
          <cell r="A514">
            <v>501</v>
          </cell>
          <cell r="B514" t="str">
            <v>Scharf Lukas</v>
          </cell>
          <cell r="C514" t="str">
            <v>M</v>
          </cell>
          <cell r="D514">
            <v>36331</v>
          </cell>
          <cell r="E514">
            <v>41445</v>
          </cell>
          <cell r="F514">
            <v>14</v>
          </cell>
          <cell r="G514" t="str">
            <v>Hall in Tirol</v>
          </cell>
          <cell r="H514" t="str">
            <v>Österr</v>
          </cell>
          <cell r="I514" t="str">
            <v>SCHARLUKA</v>
          </cell>
          <cell r="J514" t="str">
            <v>M298</v>
          </cell>
          <cell r="Q514" t="str">
            <v>I</v>
          </cell>
          <cell r="R514" t="str">
            <v>AKI</v>
          </cell>
          <cell r="S514" t="str">
            <v>AKI</v>
          </cell>
          <cell r="T514" t="str">
            <v>I</v>
          </cell>
          <cell r="U514" t="str">
            <v>AKI</v>
          </cell>
          <cell r="V514" t="str">
            <v>AKI</v>
          </cell>
          <cell r="W514" t="str">
            <v>I</v>
          </cell>
          <cell r="X514" t="str">
            <v>AKI</v>
          </cell>
          <cell r="Y514" t="str">
            <v>AKI</v>
          </cell>
          <cell r="Z514" t="str">
            <v/>
          </cell>
          <cell r="AA514" t="str">
            <v/>
          </cell>
          <cell r="AB514" t="str">
            <v/>
          </cell>
        </row>
        <row r="515">
          <cell r="A515">
            <v>502</v>
          </cell>
          <cell r="B515" t="str">
            <v>Humele Florian</v>
          </cell>
          <cell r="C515" t="str">
            <v>M</v>
          </cell>
          <cell r="D515">
            <v>35105</v>
          </cell>
          <cell r="E515">
            <v>41680</v>
          </cell>
          <cell r="F515">
            <v>18</v>
          </cell>
          <cell r="G515" t="str">
            <v>Wien</v>
          </cell>
          <cell r="H515" t="str">
            <v xml:space="preserve">Österr  </v>
          </cell>
          <cell r="I515" t="str">
            <v>HUMELFLOR</v>
          </cell>
          <cell r="J515" t="str">
            <v>M205</v>
          </cell>
          <cell r="Q515" t="str">
            <v>I</v>
          </cell>
          <cell r="R515" t="str">
            <v>GOL</v>
          </cell>
          <cell r="S515" t="str">
            <v>GOL</v>
          </cell>
          <cell r="W515" t="str">
            <v/>
          </cell>
          <cell r="X515" t="str">
            <v/>
          </cell>
          <cell r="Y515" t="str">
            <v/>
          </cell>
          <cell r="Z515" t="str">
            <v/>
          </cell>
          <cell r="AA515" t="str">
            <v/>
          </cell>
          <cell r="AB515" t="str">
            <v/>
          </cell>
        </row>
        <row r="516">
          <cell r="A516">
            <v>503</v>
          </cell>
          <cell r="B516" t="str">
            <v>Korsalka Florian</v>
          </cell>
          <cell r="C516" t="str">
            <v>M</v>
          </cell>
          <cell r="D516">
            <v>36738</v>
          </cell>
          <cell r="E516">
            <v>41486</v>
          </cell>
          <cell r="F516">
            <v>13</v>
          </cell>
          <cell r="G516" t="str">
            <v>Wien</v>
          </cell>
          <cell r="H516" t="str">
            <v>Österr</v>
          </cell>
          <cell r="I516" t="str">
            <v>KORSAFLOR</v>
          </cell>
          <cell r="J516" t="str">
            <v>M337</v>
          </cell>
          <cell r="Q516" t="str">
            <v>I</v>
          </cell>
          <cell r="R516" t="str">
            <v>PSV</v>
          </cell>
          <cell r="S516" t="str">
            <v>PSV</v>
          </cell>
          <cell r="T516" t="str">
            <v>I</v>
          </cell>
          <cell r="U516" t="str">
            <v>PSV</v>
          </cell>
          <cell r="V516" t="str">
            <v>PSV</v>
          </cell>
          <cell r="W516" t="str">
            <v/>
          </cell>
          <cell r="X516" t="str">
            <v/>
          </cell>
          <cell r="Y516" t="str">
            <v/>
          </cell>
          <cell r="Z516" t="str">
            <v/>
          </cell>
          <cell r="AA516" t="str">
            <v/>
          </cell>
          <cell r="AB516" t="str">
            <v/>
          </cell>
        </row>
        <row r="517">
          <cell r="A517">
            <v>504</v>
          </cell>
          <cell r="B517" t="str">
            <v>Korsalka Julian</v>
          </cell>
          <cell r="C517" t="str">
            <v>M</v>
          </cell>
          <cell r="D517">
            <v>36175</v>
          </cell>
          <cell r="E517">
            <v>41654</v>
          </cell>
          <cell r="F517">
            <v>15</v>
          </cell>
          <cell r="G517" t="str">
            <v>Wien</v>
          </cell>
          <cell r="H517" t="str">
            <v>Österr</v>
          </cell>
          <cell r="I517" t="str">
            <v>KORSAJULI</v>
          </cell>
          <cell r="J517" t="str">
            <v>M336</v>
          </cell>
          <cell r="Q517" t="str">
            <v>I</v>
          </cell>
          <cell r="R517" t="str">
            <v>PSV</v>
          </cell>
          <cell r="S517" t="str">
            <v>PSV</v>
          </cell>
          <cell r="T517" t="str">
            <v>I</v>
          </cell>
          <cell r="U517" t="str">
            <v>PSV</v>
          </cell>
          <cell r="V517" t="str">
            <v>PSV</v>
          </cell>
          <cell r="W517" t="str">
            <v/>
          </cell>
          <cell r="X517" t="str">
            <v/>
          </cell>
          <cell r="Y517" t="str">
            <v/>
          </cell>
          <cell r="Z517" t="str">
            <v/>
          </cell>
          <cell r="AA517" t="str">
            <v/>
          </cell>
          <cell r="AB517" t="str">
            <v/>
          </cell>
        </row>
        <row r="518">
          <cell r="A518">
            <v>505</v>
          </cell>
          <cell r="B518" t="str">
            <v>Midajew Achmed</v>
          </cell>
          <cell r="C518" t="str">
            <v>M</v>
          </cell>
          <cell r="D518">
            <v>36432</v>
          </cell>
          <cell r="E518">
            <v>41546</v>
          </cell>
          <cell r="F518">
            <v>14</v>
          </cell>
          <cell r="G518" t="str">
            <v>Grozny, Urus-Martan</v>
          </cell>
          <cell r="H518" t="str">
            <v>Russische Föderation / Tschetschnische Rep.</v>
          </cell>
          <cell r="I518" t="str">
            <v>MIDAJACHM</v>
          </cell>
          <cell r="J518" t="str">
            <v>M286</v>
          </cell>
          <cell r="Q518" t="str">
            <v>I</v>
          </cell>
          <cell r="R518" t="str">
            <v>PSV</v>
          </cell>
          <cell r="S518" t="str">
            <v>PSV</v>
          </cell>
          <cell r="T518" t="str">
            <v>G</v>
          </cell>
          <cell r="U518" t="str">
            <v>PSV</v>
          </cell>
          <cell r="V518" t="str">
            <v>PSV</v>
          </cell>
          <cell r="W518" t="str">
            <v>G</v>
          </cell>
          <cell r="X518" t="str">
            <v>PSV</v>
          </cell>
          <cell r="Y518" t="str">
            <v>PSV</v>
          </cell>
          <cell r="Z518" t="str">
            <v>G</v>
          </cell>
          <cell r="AA518" t="str">
            <v>PSV</v>
          </cell>
          <cell r="AB518" t="str">
            <v>PSV</v>
          </cell>
        </row>
        <row r="519">
          <cell r="A519">
            <v>506</v>
          </cell>
          <cell r="B519" t="str">
            <v>Midajew Chamsat</v>
          </cell>
          <cell r="C519" t="str">
            <v>M</v>
          </cell>
          <cell r="D519">
            <v>35562</v>
          </cell>
          <cell r="E519">
            <v>41406</v>
          </cell>
          <cell r="F519">
            <v>16</v>
          </cell>
          <cell r="G519" t="str">
            <v>Grozny, Urus-Martan</v>
          </cell>
          <cell r="H519" t="str">
            <v>Russische Föderation / Tschetschnische Rep.</v>
          </cell>
          <cell r="I519" t="str">
            <v>MIDAJCHAM</v>
          </cell>
          <cell r="J519" t="str">
            <v>M260</v>
          </cell>
          <cell r="K519">
            <v>4649</v>
          </cell>
          <cell r="Q519" t="str">
            <v>I</v>
          </cell>
          <cell r="R519" t="str">
            <v>PSV</v>
          </cell>
          <cell r="S519" t="str">
            <v>PSV</v>
          </cell>
          <cell r="T519" t="str">
            <v>G</v>
          </cell>
          <cell r="U519" t="str">
            <v>PSV</v>
          </cell>
          <cell r="V519" t="str">
            <v>PSV</v>
          </cell>
          <cell r="W519" t="str">
            <v>G</v>
          </cell>
          <cell r="X519" t="str">
            <v>PSV</v>
          </cell>
          <cell r="Y519" t="str">
            <v>PSV</v>
          </cell>
          <cell r="Z519" t="str">
            <v>G</v>
          </cell>
          <cell r="AA519" t="str">
            <v>PSV</v>
          </cell>
          <cell r="AB519" t="str">
            <v>PSV</v>
          </cell>
        </row>
        <row r="520">
          <cell r="A520">
            <v>507</v>
          </cell>
          <cell r="B520" t="str">
            <v>Pfeifer Leopold</v>
          </cell>
          <cell r="C520" t="str">
            <v>M</v>
          </cell>
          <cell r="D520">
            <v>36720</v>
          </cell>
          <cell r="E520">
            <v>41468</v>
          </cell>
          <cell r="F520">
            <v>13</v>
          </cell>
          <cell r="G520" t="str">
            <v>Wien</v>
          </cell>
          <cell r="H520" t="str">
            <v xml:space="preserve">Österr  </v>
          </cell>
          <cell r="I520" t="str">
            <v>PFEIFLEOP</v>
          </cell>
          <cell r="J520" t="str">
            <v>M307</v>
          </cell>
          <cell r="Q520" t="str">
            <v>I</v>
          </cell>
          <cell r="R520" t="str">
            <v>GOL</v>
          </cell>
          <cell r="S520" t="str">
            <v>GOL</v>
          </cell>
          <cell r="T520" t="str">
            <v>I</v>
          </cell>
          <cell r="U520" t="str">
            <v>GOL</v>
          </cell>
          <cell r="V520" t="str">
            <v>GOL</v>
          </cell>
          <cell r="W520" t="str">
            <v>I</v>
          </cell>
          <cell r="X520" t="str">
            <v>GOL</v>
          </cell>
          <cell r="Y520" t="str">
            <v>GOL</v>
          </cell>
          <cell r="Z520" t="str">
            <v>I</v>
          </cell>
          <cell r="AA520" t="str">
            <v>GOL</v>
          </cell>
          <cell r="AB520" t="str">
            <v>GOL</v>
          </cell>
        </row>
        <row r="521">
          <cell r="A521">
            <v>508</v>
          </cell>
          <cell r="B521" t="str">
            <v>Trimmel Daniel</v>
          </cell>
          <cell r="C521" t="str">
            <v>M</v>
          </cell>
          <cell r="D521">
            <v>36630</v>
          </cell>
          <cell r="E521">
            <v>41378</v>
          </cell>
          <cell r="F521">
            <v>13</v>
          </cell>
          <cell r="G521" t="str">
            <v>Wien</v>
          </cell>
          <cell r="H521" t="str">
            <v>Österr</v>
          </cell>
          <cell r="I521" t="str">
            <v>TRIMMDANI</v>
          </cell>
          <cell r="J521" t="str">
            <v>M332</v>
          </cell>
          <cell r="Q521" t="str">
            <v>I</v>
          </cell>
          <cell r="R521" t="str">
            <v>POL</v>
          </cell>
          <cell r="S521" t="str">
            <v>POL</v>
          </cell>
          <cell r="T521" t="str">
            <v>I</v>
          </cell>
          <cell r="U521" t="str">
            <v>POL</v>
          </cell>
          <cell r="V521" t="str">
            <v>POL</v>
          </cell>
          <cell r="W521" t="str">
            <v>I</v>
          </cell>
          <cell r="X521" t="str">
            <v>POL</v>
          </cell>
          <cell r="Y521" t="str">
            <v>POL</v>
          </cell>
          <cell r="Z521" t="str">
            <v>I</v>
          </cell>
          <cell r="AA521" t="str">
            <v>POL</v>
          </cell>
          <cell r="AB521" t="str">
            <v>POL</v>
          </cell>
        </row>
        <row r="522">
          <cell r="A522">
            <v>509</v>
          </cell>
          <cell r="B522" t="str">
            <v>Schenk Nicole</v>
          </cell>
          <cell r="C522" t="str">
            <v>W</v>
          </cell>
          <cell r="D522">
            <v>35792</v>
          </cell>
          <cell r="E522">
            <v>41636</v>
          </cell>
          <cell r="F522">
            <v>16</v>
          </cell>
          <cell r="G522" t="str">
            <v>Tulln</v>
          </cell>
          <cell r="H522" t="str">
            <v>Österr</v>
          </cell>
          <cell r="I522" t="str">
            <v>SCHENNICO</v>
          </cell>
          <cell r="J522" t="str">
            <v>W103</v>
          </cell>
          <cell r="Q522" t="str">
            <v>I</v>
          </cell>
          <cell r="R522" t="str">
            <v>LAL</v>
          </cell>
          <cell r="S522" t="str">
            <v>LAL</v>
          </cell>
          <cell r="T522" t="str">
            <v>I</v>
          </cell>
          <cell r="U522" t="str">
            <v>LAL</v>
          </cell>
          <cell r="V522" t="str">
            <v>LAL</v>
          </cell>
          <cell r="W522" t="str">
            <v/>
          </cell>
          <cell r="X522" t="str">
            <v/>
          </cell>
          <cell r="Y522" t="str">
            <v/>
          </cell>
          <cell r="Z522" t="str">
            <v/>
          </cell>
          <cell r="AA522" t="str">
            <v/>
          </cell>
          <cell r="AB522" t="str">
            <v/>
          </cell>
        </row>
        <row r="523">
          <cell r="A523">
            <v>510</v>
          </cell>
          <cell r="B523" t="str">
            <v>Grinninger Jaqueline</v>
          </cell>
          <cell r="C523" t="str">
            <v>W</v>
          </cell>
          <cell r="D523">
            <v>35758</v>
          </cell>
          <cell r="E523">
            <v>41602</v>
          </cell>
          <cell r="F523">
            <v>16</v>
          </cell>
          <cell r="G523" t="str">
            <v>Tulln</v>
          </cell>
          <cell r="H523" t="str">
            <v>Österr</v>
          </cell>
          <cell r="I523" t="str">
            <v>GRINNJAQU</v>
          </cell>
          <cell r="J523" t="str">
            <v>W102</v>
          </cell>
          <cell r="Q523" t="str">
            <v>I</v>
          </cell>
          <cell r="R523" t="str">
            <v>LAL</v>
          </cell>
          <cell r="S523" t="str">
            <v>LAL</v>
          </cell>
          <cell r="T523" t="str">
            <v>I</v>
          </cell>
          <cell r="U523" t="str">
            <v>LAL</v>
          </cell>
          <cell r="V523" t="str">
            <v>LAL</v>
          </cell>
          <cell r="W523" t="str">
            <v/>
          </cell>
          <cell r="X523" t="str">
            <v/>
          </cell>
          <cell r="Y523" t="str">
            <v/>
          </cell>
          <cell r="Z523" t="str">
            <v/>
          </cell>
          <cell r="AA523" t="str">
            <v/>
          </cell>
          <cell r="AB523" t="str">
            <v/>
          </cell>
        </row>
        <row r="524">
          <cell r="A524">
            <v>511</v>
          </cell>
          <cell r="B524" t="str">
            <v>Jaidhauser Jasmin-Sophie</v>
          </cell>
          <cell r="C524" t="str">
            <v>W</v>
          </cell>
          <cell r="D524">
            <v>35958</v>
          </cell>
          <cell r="E524">
            <v>41437</v>
          </cell>
          <cell r="F524">
            <v>15</v>
          </cell>
          <cell r="G524" t="str">
            <v>Tulln</v>
          </cell>
          <cell r="H524" t="str">
            <v>Österr</v>
          </cell>
          <cell r="I524" t="str">
            <v>JAIDHJASM</v>
          </cell>
          <cell r="J524" t="str">
            <v>W105</v>
          </cell>
          <cell r="Q524" t="str">
            <v>I</v>
          </cell>
          <cell r="R524" t="str">
            <v>LAL</v>
          </cell>
          <cell r="S524" t="str">
            <v>LAL</v>
          </cell>
          <cell r="T524" t="str">
            <v>I</v>
          </cell>
          <cell r="U524" t="str">
            <v>LAL</v>
          </cell>
          <cell r="V524" t="str">
            <v>LAL</v>
          </cell>
          <cell r="W524" t="str">
            <v/>
          </cell>
          <cell r="X524" t="str">
            <v/>
          </cell>
          <cell r="Y524" t="str">
            <v/>
          </cell>
          <cell r="Z524" t="str">
            <v/>
          </cell>
          <cell r="AA524" t="str">
            <v/>
          </cell>
          <cell r="AB524" t="str">
            <v/>
          </cell>
        </row>
        <row r="525">
          <cell r="A525">
            <v>512</v>
          </cell>
          <cell r="B525" t="str">
            <v>Baric Matea</v>
          </cell>
          <cell r="C525" t="str">
            <v>W</v>
          </cell>
          <cell r="D525">
            <v>35872</v>
          </cell>
          <cell r="E525">
            <v>41351</v>
          </cell>
          <cell r="F525">
            <v>15</v>
          </cell>
          <cell r="G525" t="str">
            <v>Tulln</v>
          </cell>
          <cell r="H525" t="str">
            <v>Österr</v>
          </cell>
          <cell r="I525" t="str">
            <v>BARICMATE</v>
          </cell>
          <cell r="J525" t="str">
            <v>W104</v>
          </cell>
          <cell r="Q525" t="str">
            <v>I</v>
          </cell>
          <cell r="R525" t="str">
            <v>LAL</v>
          </cell>
          <cell r="S525" t="str">
            <v>LAL</v>
          </cell>
          <cell r="T525" t="str">
            <v>I</v>
          </cell>
          <cell r="U525" t="str">
            <v>LAL</v>
          </cell>
          <cell r="V525" t="str">
            <v>LAL</v>
          </cell>
          <cell r="W525" t="str">
            <v>I</v>
          </cell>
          <cell r="X525" t="str">
            <v>LAL</v>
          </cell>
          <cell r="Y525" t="str">
            <v>LAL</v>
          </cell>
          <cell r="Z525" t="str">
            <v/>
          </cell>
          <cell r="AA525" t="str">
            <v/>
          </cell>
          <cell r="AB525" t="str">
            <v/>
          </cell>
        </row>
        <row r="526">
          <cell r="A526">
            <v>513</v>
          </cell>
          <cell r="B526" t="str">
            <v>Enke Christoph</v>
          </cell>
          <cell r="C526" t="str">
            <v>M</v>
          </cell>
          <cell r="D526">
            <v>35824</v>
          </cell>
          <cell r="E526">
            <v>41668</v>
          </cell>
          <cell r="F526">
            <v>16</v>
          </cell>
          <cell r="G526" t="str">
            <v>Tulln</v>
          </cell>
          <cell r="H526" t="str">
            <v>Österr</v>
          </cell>
          <cell r="I526" t="str">
            <v>ENKECHRI</v>
          </cell>
          <cell r="J526" t="str">
            <v>M352</v>
          </cell>
          <cell r="Q526" t="str">
            <v>I</v>
          </cell>
          <cell r="R526" t="str">
            <v>LAL</v>
          </cell>
          <cell r="S526" t="str">
            <v>LAL</v>
          </cell>
          <cell r="T526" t="str">
            <v>I</v>
          </cell>
          <cell r="U526" t="str">
            <v>LAL</v>
          </cell>
          <cell r="V526" t="str">
            <v>LAL</v>
          </cell>
          <cell r="W526" t="str">
            <v/>
          </cell>
          <cell r="X526" t="str">
            <v/>
          </cell>
          <cell r="Y526" t="str">
            <v/>
          </cell>
          <cell r="Z526" t="str">
            <v/>
          </cell>
          <cell r="AA526" t="str">
            <v/>
          </cell>
          <cell r="AB526" t="str">
            <v/>
          </cell>
        </row>
        <row r="527">
          <cell r="A527">
            <v>514</v>
          </cell>
          <cell r="B527" t="str">
            <v>Schißler Matthias</v>
          </cell>
          <cell r="C527" t="str">
            <v>M</v>
          </cell>
          <cell r="D527">
            <v>35878</v>
          </cell>
          <cell r="E527">
            <v>41357</v>
          </cell>
          <cell r="F527">
            <v>15</v>
          </cell>
          <cell r="G527" t="str">
            <v>Lilienfeld</v>
          </cell>
          <cell r="H527" t="str">
            <v>Österr</v>
          </cell>
          <cell r="I527" t="str">
            <v>SCHISMATT</v>
          </cell>
          <cell r="J527" t="str">
            <v>M353</v>
          </cell>
          <cell r="Q527" t="str">
            <v>I</v>
          </cell>
          <cell r="R527" t="str">
            <v>LAL</v>
          </cell>
          <cell r="S527" t="str">
            <v>LAL</v>
          </cell>
          <cell r="T527" t="str">
            <v>I</v>
          </cell>
          <cell r="U527" t="str">
            <v>LAL</v>
          </cell>
          <cell r="V527" t="str">
            <v>LAL</v>
          </cell>
          <cell r="W527" t="str">
            <v/>
          </cell>
          <cell r="X527" t="str">
            <v/>
          </cell>
          <cell r="Y527" t="str">
            <v/>
          </cell>
          <cell r="Z527" t="str">
            <v/>
          </cell>
          <cell r="AA527" t="str">
            <v/>
          </cell>
          <cell r="AB527" t="str">
            <v/>
          </cell>
        </row>
        <row r="528">
          <cell r="A528">
            <v>515</v>
          </cell>
          <cell r="B528" t="str">
            <v>Eitler Günther</v>
          </cell>
          <cell r="C528" t="str">
            <v>M</v>
          </cell>
          <cell r="D528">
            <v>35734</v>
          </cell>
          <cell r="E528">
            <v>41578</v>
          </cell>
          <cell r="F528">
            <v>16</v>
          </cell>
          <cell r="G528" t="str">
            <v>Klosterneuburg</v>
          </cell>
          <cell r="H528" t="str">
            <v>Österr</v>
          </cell>
          <cell r="I528" t="str">
            <v>EITLEGÜNT</v>
          </cell>
          <cell r="J528" t="str">
            <v>M346</v>
          </cell>
          <cell r="K528">
            <v>4654</v>
          </cell>
          <cell r="Q528" t="str">
            <v>I</v>
          </cell>
          <cell r="R528" t="str">
            <v>LAL</v>
          </cell>
          <cell r="S528" t="str">
            <v>LAL</v>
          </cell>
          <cell r="T528" t="str">
            <v>I</v>
          </cell>
          <cell r="U528" t="str">
            <v>LAL</v>
          </cell>
          <cell r="V528" t="str">
            <v>KRE</v>
          </cell>
          <cell r="W528" t="str">
            <v>I</v>
          </cell>
          <cell r="X528" t="str">
            <v>LAL</v>
          </cell>
          <cell r="Y528" t="str">
            <v>KRE</v>
          </cell>
          <cell r="Z528" t="str">
            <v/>
          </cell>
          <cell r="AA528" t="str">
            <v/>
          </cell>
          <cell r="AB528" t="str">
            <v/>
          </cell>
        </row>
        <row r="529">
          <cell r="A529">
            <v>516</v>
          </cell>
          <cell r="B529" t="str">
            <v>Horvath Stefan</v>
          </cell>
          <cell r="C529" t="str">
            <v>M</v>
          </cell>
          <cell r="D529">
            <v>35534</v>
          </cell>
          <cell r="E529">
            <v>41378</v>
          </cell>
          <cell r="F529">
            <v>16</v>
          </cell>
          <cell r="G529" t="str">
            <v>Wien</v>
          </cell>
          <cell r="H529" t="str">
            <v>Österr</v>
          </cell>
          <cell r="I529" t="str">
            <v>HORVASTEF</v>
          </cell>
          <cell r="J529" t="str">
            <v>M348</v>
          </cell>
          <cell r="K529">
            <v>4728</v>
          </cell>
          <cell r="Q529" t="str">
            <v>I</v>
          </cell>
          <cell r="R529" t="str">
            <v>OMV</v>
          </cell>
          <cell r="S529" t="str">
            <v>OMV</v>
          </cell>
          <cell r="T529" t="str">
            <v/>
          </cell>
          <cell r="U529" t="str">
            <v/>
          </cell>
          <cell r="V529" t="str">
            <v/>
          </cell>
          <cell r="W529" t="str">
            <v>I</v>
          </cell>
          <cell r="X529" t="str">
            <v>SVS</v>
          </cell>
          <cell r="Y529" t="str">
            <v>SVS</v>
          </cell>
          <cell r="Z529" t="str">
            <v/>
          </cell>
          <cell r="AA529" t="str">
            <v/>
          </cell>
          <cell r="AB529" t="str">
            <v/>
          </cell>
        </row>
        <row r="530">
          <cell r="A530">
            <v>517</v>
          </cell>
          <cell r="B530" t="str">
            <v>Strangl Stefan</v>
          </cell>
          <cell r="C530" t="str">
            <v>M</v>
          </cell>
          <cell r="D530">
            <v>35425</v>
          </cell>
          <cell r="E530">
            <v>41634</v>
          </cell>
          <cell r="F530">
            <v>17</v>
          </cell>
          <cell r="G530" t="str">
            <v>Mödling</v>
          </cell>
          <cell r="H530" t="str">
            <v>Österr</v>
          </cell>
          <cell r="I530" t="str">
            <v>STRANSTEF</v>
          </cell>
          <cell r="K530">
            <v>4627</v>
          </cell>
          <cell r="Q530" t="str">
            <v>I</v>
          </cell>
          <cell r="R530" t="str">
            <v>OMV</v>
          </cell>
          <cell r="S530" t="str">
            <v>OMV</v>
          </cell>
          <cell r="T530" t="str">
            <v/>
          </cell>
          <cell r="U530" t="str">
            <v/>
          </cell>
          <cell r="V530" t="str">
            <v/>
          </cell>
          <cell r="W530" t="str">
            <v/>
          </cell>
          <cell r="X530" t="str">
            <v/>
          </cell>
          <cell r="Y530" t="str">
            <v/>
          </cell>
          <cell r="Z530" t="str">
            <v/>
          </cell>
          <cell r="AA530" t="str">
            <v/>
          </cell>
          <cell r="AB530" t="str">
            <v/>
          </cell>
        </row>
        <row r="531">
          <cell r="A531">
            <v>518</v>
          </cell>
          <cell r="B531" t="str">
            <v>Nagy Erwin</v>
          </cell>
          <cell r="C531" t="str">
            <v>M</v>
          </cell>
          <cell r="D531">
            <v>21538</v>
          </cell>
          <cell r="E531">
            <v>41627</v>
          </cell>
          <cell r="F531">
            <v>55</v>
          </cell>
          <cell r="G531" t="str">
            <v>Mistelbach</v>
          </cell>
          <cell r="H531" t="str">
            <v>Österr</v>
          </cell>
          <cell r="I531" t="str">
            <v>NAGYERWI</v>
          </cell>
          <cell r="K531">
            <v>2555</v>
          </cell>
          <cell r="Q531" t="str">
            <v>I</v>
          </cell>
          <cell r="R531" t="str">
            <v>ZIS</v>
          </cell>
          <cell r="S531" t="str">
            <v>ZIS</v>
          </cell>
          <cell r="T531" t="str">
            <v>I</v>
          </cell>
          <cell r="U531" t="str">
            <v>ZIS</v>
          </cell>
          <cell r="V531" t="str">
            <v>ZIS</v>
          </cell>
          <cell r="W531" t="str">
            <v>I</v>
          </cell>
          <cell r="X531" t="str">
            <v>ZID</v>
          </cell>
          <cell r="Y531" t="str">
            <v>ZID</v>
          </cell>
          <cell r="Z531" t="str">
            <v/>
          </cell>
          <cell r="AA531" t="str">
            <v/>
          </cell>
          <cell r="AB531" t="str">
            <v/>
          </cell>
        </row>
        <row r="532">
          <cell r="A532">
            <v>519</v>
          </cell>
          <cell r="B532" t="str">
            <v>Scharf Sieglinde</v>
          </cell>
          <cell r="C532" t="str">
            <v>W</v>
          </cell>
          <cell r="D532">
            <v>37686</v>
          </cell>
          <cell r="E532">
            <v>41339</v>
          </cell>
          <cell r="F532">
            <v>10</v>
          </cell>
          <cell r="H532" t="str">
            <v>Österr</v>
          </cell>
          <cell r="I532" t="str">
            <v>SCHARSIEG</v>
          </cell>
          <cell r="J532" t="str">
            <v>W109</v>
          </cell>
          <cell r="Q532" t="str">
            <v>I</v>
          </cell>
          <cell r="R532" t="str">
            <v>AKI</v>
          </cell>
          <cell r="S532" t="str">
            <v>AKI</v>
          </cell>
          <cell r="T532" t="str">
            <v>I</v>
          </cell>
          <cell r="U532" t="str">
            <v>AKI</v>
          </cell>
          <cell r="V532" t="str">
            <v>AKI</v>
          </cell>
          <cell r="W532" t="str">
            <v>I</v>
          </cell>
          <cell r="X532" t="str">
            <v>AKI</v>
          </cell>
          <cell r="Y532" t="str">
            <v>AKI</v>
          </cell>
          <cell r="Z532" t="str">
            <v>I</v>
          </cell>
          <cell r="AA532" t="str">
            <v>AKI</v>
          </cell>
          <cell r="AB532" t="str">
            <v>AKI</v>
          </cell>
        </row>
        <row r="533">
          <cell r="A533">
            <v>520</v>
          </cell>
          <cell r="B533" t="str">
            <v>Pischl Daniel</v>
          </cell>
          <cell r="C533" t="str">
            <v>M</v>
          </cell>
          <cell r="D533">
            <v>32426</v>
          </cell>
          <cell r="E533">
            <v>41557</v>
          </cell>
          <cell r="F533">
            <v>25</v>
          </cell>
          <cell r="G533" t="str">
            <v>Innsbruck</v>
          </cell>
          <cell r="H533" t="str">
            <v>Österr</v>
          </cell>
          <cell r="I533" t="str">
            <v>PISCHDANI</v>
          </cell>
          <cell r="K533">
            <v>4628</v>
          </cell>
          <cell r="Q533" t="str">
            <v>I</v>
          </cell>
          <cell r="R533" t="str">
            <v>AKI</v>
          </cell>
          <cell r="S533" t="str">
            <v>AKI</v>
          </cell>
          <cell r="T533" t="str">
            <v>I</v>
          </cell>
          <cell r="U533" t="str">
            <v>AKI</v>
          </cell>
          <cell r="V533" t="str">
            <v>AKI</v>
          </cell>
          <cell r="W533" t="str">
            <v>I</v>
          </cell>
          <cell r="X533" t="str">
            <v>AKI</v>
          </cell>
          <cell r="Y533" t="str">
            <v>AKI</v>
          </cell>
          <cell r="Z533" t="str">
            <v>I</v>
          </cell>
          <cell r="AA533" t="str">
            <v>AKI</v>
          </cell>
          <cell r="AB533" t="str">
            <v>AKI</v>
          </cell>
        </row>
        <row r="534">
          <cell r="A534">
            <v>521</v>
          </cell>
          <cell r="B534" t="str">
            <v>Kirchberg Alexander</v>
          </cell>
          <cell r="C534" t="str">
            <v>M</v>
          </cell>
          <cell r="D534">
            <v>26807</v>
          </cell>
          <cell r="E534">
            <v>41417</v>
          </cell>
          <cell r="F534">
            <v>40</v>
          </cell>
          <cell r="G534" t="str">
            <v>Frankfurt/Oder</v>
          </cell>
          <cell r="H534" t="str">
            <v>BRD</v>
          </cell>
          <cell r="I534" t="str">
            <v>KIRCHALEX</v>
          </cell>
          <cell r="K534">
            <v>4524</v>
          </cell>
          <cell r="Q534" t="str">
            <v>I</v>
          </cell>
          <cell r="R534" t="str">
            <v>SBG</v>
          </cell>
          <cell r="S534" t="str">
            <v>SBG</v>
          </cell>
          <cell r="T534" t="str">
            <v>I</v>
          </cell>
          <cell r="U534" t="str">
            <v>SBG</v>
          </cell>
          <cell r="V534" t="str">
            <v>SBG</v>
          </cell>
          <cell r="W534" t="str">
            <v>G</v>
          </cell>
          <cell r="X534" t="str">
            <v>SBG</v>
          </cell>
          <cell r="Y534" t="str">
            <v>SBG</v>
          </cell>
          <cell r="Z534" t="str">
            <v>G</v>
          </cell>
          <cell r="AA534" t="str">
            <v>SBG</v>
          </cell>
          <cell r="AB534" t="str">
            <v>SBG</v>
          </cell>
        </row>
        <row r="535">
          <cell r="A535">
            <v>522</v>
          </cell>
          <cell r="B535" t="str">
            <v>Sommer Hannes</v>
          </cell>
          <cell r="C535" t="str">
            <v>M</v>
          </cell>
          <cell r="D535">
            <v>26237</v>
          </cell>
          <cell r="E535">
            <v>41578</v>
          </cell>
          <cell r="F535">
            <v>42</v>
          </cell>
          <cell r="G535" t="str">
            <v>Graz</v>
          </cell>
          <cell r="H535" t="str">
            <v>Österr</v>
          </cell>
          <cell r="I535" t="str">
            <v>SOMMEHANN</v>
          </cell>
          <cell r="K535">
            <v>4108</v>
          </cell>
          <cell r="Q535" t="str">
            <v>I</v>
          </cell>
          <cell r="R535" t="str">
            <v>FEL</v>
          </cell>
          <cell r="S535" t="str">
            <v>FEL</v>
          </cell>
          <cell r="T535" t="str">
            <v/>
          </cell>
          <cell r="U535" t="str">
            <v/>
          </cell>
          <cell r="V535" t="str">
            <v/>
          </cell>
          <cell r="W535" t="str">
            <v/>
          </cell>
          <cell r="X535" t="str">
            <v/>
          </cell>
          <cell r="Y535" t="str">
            <v/>
          </cell>
          <cell r="Z535" t="str">
            <v/>
          </cell>
          <cell r="AA535" t="str">
            <v/>
          </cell>
          <cell r="AB535" t="str">
            <v/>
          </cell>
        </row>
        <row r="536">
          <cell r="A536">
            <v>523</v>
          </cell>
          <cell r="B536" t="str">
            <v>Mühlbacher Josef</v>
          </cell>
          <cell r="C536" t="str">
            <v>M</v>
          </cell>
          <cell r="D536">
            <v>33899</v>
          </cell>
          <cell r="E536">
            <v>41569</v>
          </cell>
          <cell r="F536">
            <v>21</v>
          </cell>
          <cell r="G536" t="str">
            <v>Braunau</v>
          </cell>
          <cell r="H536" t="str">
            <v>Österr</v>
          </cell>
          <cell r="I536" t="str">
            <v>MÜHLBJOSE</v>
          </cell>
          <cell r="K536">
            <v>4451</v>
          </cell>
          <cell r="Q536" t="str">
            <v>I</v>
          </cell>
          <cell r="R536" t="str">
            <v>WEN</v>
          </cell>
          <cell r="S536" t="str">
            <v>WEN</v>
          </cell>
          <cell r="T536" t="str">
            <v>I</v>
          </cell>
          <cell r="U536" t="str">
            <v>WEN</v>
          </cell>
          <cell r="V536" t="str">
            <v>WEN</v>
          </cell>
          <cell r="W536" t="str">
            <v>I</v>
          </cell>
          <cell r="X536" t="str">
            <v>WEN</v>
          </cell>
          <cell r="Y536" t="str">
            <v>WEN</v>
          </cell>
          <cell r="Z536" t="str">
            <v>I</v>
          </cell>
          <cell r="AA536" t="str">
            <v>WEN</v>
          </cell>
          <cell r="AB536" t="str">
            <v>WEN</v>
          </cell>
        </row>
        <row r="537">
          <cell r="A537">
            <v>524</v>
          </cell>
          <cell r="B537" t="str">
            <v>Niedermayr Friedrich</v>
          </cell>
          <cell r="C537" t="str">
            <v>M</v>
          </cell>
          <cell r="D537">
            <v>14702</v>
          </cell>
          <cell r="E537">
            <v>41365</v>
          </cell>
          <cell r="F537">
            <v>73</v>
          </cell>
          <cell r="G537" t="str">
            <v>Salzburg</v>
          </cell>
          <cell r="H537" t="str">
            <v>Österr</v>
          </cell>
          <cell r="I537" t="str">
            <v>NIEDEFRIE</v>
          </cell>
          <cell r="K537">
            <v>2273</v>
          </cell>
          <cell r="Q537" t="str">
            <v>I</v>
          </cell>
          <cell r="R537" t="str">
            <v>SBG</v>
          </cell>
          <cell r="S537" t="str">
            <v>SBG</v>
          </cell>
          <cell r="T537" t="str">
            <v/>
          </cell>
          <cell r="U537" t="str">
            <v/>
          </cell>
          <cell r="V537" t="str">
            <v/>
          </cell>
          <cell r="W537" t="str">
            <v/>
          </cell>
          <cell r="X537" t="str">
            <v/>
          </cell>
          <cell r="Y537" t="str">
            <v/>
          </cell>
          <cell r="Z537" t="str">
            <v/>
          </cell>
          <cell r="AA537" t="str">
            <v/>
          </cell>
          <cell r="AB537" t="str">
            <v/>
          </cell>
        </row>
        <row r="538">
          <cell r="A538">
            <v>525</v>
          </cell>
          <cell r="B538" t="str">
            <v>Schneider Werner</v>
          </cell>
          <cell r="C538" t="str">
            <v>M</v>
          </cell>
          <cell r="D538">
            <v>15930</v>
          </cell>
          <cell r="E538">
            <v>41498</v>
          </cell>
          <cell r="F538">
            <v>70</v>
          </cell>
          <cell r="G538" t="str">
            <v>Dornbirn</v>
          </cell>
          <cell r="H538" t="str">
            <v>Österreich</v>
          </cell>
          <cell r="I538" t="str">
            <v>SCHNEWERN</v>
          </cell>
          <cell r="K538">
            <v>628</v>
          </cell>
          <cell r="Q538" t="str">
            <v>I</v>
          </cell>
          <cell r="R538" t="str">
            <v>DOR</v>
          </cell>
          <cell r="S538" t="str">
            <v>DOR</v>
          </cell>
          <cell r="T538" t="str">
            <v>I</v>
          </cell>
          <cell r="U538" t="str">
            <v>DOR</v>
          </cell>
          <cell r="V538" t="str">
            <v>DOR</v>
          </cell>
          <cell r="W538" t="str">
            <v>I</v>
          </cell>
          <cell r="X538" t="str">
            <v>DOR</v>
          </cell>
          <cell r="Y538" t="str">
            <v>DOR</v>
          </cell>
          <cell r="Z538" t="str">
            <v/>
          </cell>
          <cell r="AA538" t="str">
            <v/>
          </cell>
          <cell r="AB538" t="str">
            <v/>
          </cell>
        </row>
        <row r="539">
          <cell r="A539">
            <v>526</v>
          </cell>
          <cell r="B539" t="str">
            <v>Pleßnitzer Günter</v>
          </cell>
          <cell r="C539" t="str">
            <v>M</v>
          </cell>
          <cell r="D539">
            <v>20304</v>
          </cell>
          <cell r="E539">
            <v>41489</v>
          </cell>
          <cell r="F539">
            <v>58</v>
          </cell>
          <cell r="G539" t="str">
            <v>Dornbirn</v>
          </cell>
          <cell r="H539" t="str">
            <v>Österreich</v>
          </cell>
          <cell r="I539" t="str">
            <v>PLEßNGÜNT</v>
          </cell>
          <cell r="K539">
            <v>632</v>
          </cell>
          <cell r="Q539" t="str">
            <v>I</v>
          </cell>
          <cell r="R539" t="str">
            <v>DOR</v>
          </cell>
          <cell r="S539" t="str">
            <v>DOR</v>
          </cell>
          <cell r="T539" t="str">
            <v/>
          </cell>
          <cell r="U539" t="str">
            <v/>
          </cell>
          <cell r="V539" t="str">
            <v/>
          </cell>
          <cell r="W539" t="str">
            <v>I</v>
          </cell>
          <cell r="X539" t="str">
            <v>DOR</v>
          </cell>
          <cell r="Y539" t="str">
            <v>DOR</v>
          </cell>
          <cell r="Z539" t="str">
            <v/>
          </cell>
          <cell r="AA539" t="str">
            <v/>
          </cell>
          <cell r="AB539" t="str">
            <v/>
          </cell>
        </row>
        <row r="540">
          <cell r="A540">
            <v>527</v>
          </cell>
          <cell r="B540" t="str">
            <v>Gunz Herbert</v>
          </cell>
          <cell r="C540" t="str">
            <v>M</v>
          </cell>
          <cell r="D540">
            <v>20683</v>
          </cell>
          <cell r="E540">
            <v>41502</v>
          </cell>
          <cell r="F540">
            <v>57</v>
          </cell>
          <cell r="G540" t="str">
            <v>Feldkirch</v>
          </cell>
          <cell r="H540" t="str">
            <v>Österreich</v>
          </cell>
          <cell r="I540" t="str">
            <v>GUNZHERB</v>
          </cell>
          <cell r="K540">
            <v>633</v>
          </cell>
          <cell r="Q540" t="str">
            <v>I</v>
          </cell>
          <cell r="R540" t="str">
            <v>DOR</v>
          </cell>
          <cell r="S540" t="str">
            <v>DOR</v>
          </cell>
          <cell r="T540" t="str">
            <v/>
          </cell>
          <cell r="U540" t="str">
            <v/>
          </cell>
          <cell r="V540" t="str">
            <v/>
          </cell>
          <cell r="W540" t="str">
            <v/>
          </cell>
          <cell r="X540" t="str">
            <v/>
          </cell>
          <cell r="Y540" t="str">
            <v/>
          </cell>
          <cell r="Z540" t="str">
            <v/>
          </cell>
          <cell r="AA540" t="str">
            <v/>
          </cell>
          <cell r="AB540" t="str">
            <v/>
          </cell>
        </row>
        <row r="541">
          <cell r="A541">
            <v>528</v>
          </cell>
          <cell r="B541" t="str">
            <v>Spitzauer Ernst</v>
          </cell>
          <cell r="C541" t="str">
            <v>M</v>
          </cell>
          <cell r="D541">
            <v>22933</v>
          </cell>
          <cell r="E541">
            <v>41561</v>
          </cell>
          <cell r="F541">
            <v>51</v>
          </cell>
          <cell r="G541" t="str">
            <v>Salzburg</v>
          </cell>
          <cell r="H541" t="str">
            <v>Österreich</v>
          </cell>
          <cell r="I541" t="str">
            <v>SPITZERNS</v>
          </cell>
          <cell r="K541">
            <v>2867</v>
          </cell>
          <cell r="Q541" t="str">
            <v>I</v>
          </cell>
          <cell r="R541" t="str">
            <v>BÜR</v>
          </cell>
          <cell r="S541" t="str">
            <v>BÜR</v>
          </cell>
          <cell r="T541" t="str">
            <v>I</v>
          </cell>
          <cell r="U541" t="str">
            <v>BÜR</v>
          </cell>
          <cell r="V541" t="str">
            <v>BÜR</v>
          </cell>
          <cell r="W541" t="str">
            <v>I</v>
          </cell>
          <cell r="X541" t="str">
            <v>BÜR</v>
          </cell>
          <cell r="Y541" t="str">
            <v>BÜR</v>
          </cell>
          <cell r="Z541" t="str">
            <v/>
          </cell>
          <cell r="AA541" t="str">
            <v/>
          </cell>
          <cell r="AB541" t="str">
            <v/>
          </cell>
        </row>
        <row r="542">
          <cell r="A542">
            <v>529</v>
          </cell>
          <cell r="B542" t="str">
            <v>Tairi Jakob</v>
          </cell>
          <cell r="C542" t="str">
            <v>M</v>
          </cell>
          <cell r="D542">
            <v>35933</v>
          </cell>
          <cell r="E542">
            <v>41412</v>
          </cell>
          <cell r="F542">
            <v>15</v>
          </cell>
          <cell r="G542" t="str">
            <v>Tulln</v>
          </cell>
          <cell r="H542" t="str">
            <v>Österreich</v>
          </cell>
          <cell r="I542" t="str">
            <v>TAIRIJAKO</v>
          </cell>
          <cell r="J542" t="str">
            <v>M347</v>
          </cell>
          <cell r="K542">
            <v>4701</v>
          </cell>
          <cell r="Q542" t="str">
            <v>I</v>
          </cell>
          <cell r="R542" t="str">
            <v>LAL</v>
          </cell>
          <cell r="S542" t="str">
            <v>LAL</v>
          </cell>
          <cell r="T542" t="str">
            <v>I</v>
          </cell>
          <cell r="U542" t="str">
            <v>LAL</v>
          </cell>
          <cell r="V542" t="str">
            <v>LAL</v>
          </cell>
          <cell r="W542" t="str">
            <v>I</v>
          </cell>
          <cell r="X542" t="str">
            <v>LAL</v>
          </cell>
          <cell r="Y542" t="str">
            <v>KRE</v>
          </cell>
          <cell r="Z542" t="str">
            <v>I</v>
          </cell>
          <cell r="AA542" t="str">
            <v>LAL</v>
          </cell>
          <cell r="AB542" t="str">
            <v>LAL</v>
          </cell>
        </row>
        <row r="543">
          <cell r="A543">
            <v>530</v>
          </cell>
          <cell r="B543" t="str">
            <v>Kohlrausch Dennis</v>
          </cell>
          <cell r="C543" t="str">
            <v>M</v>
          </cell>
          <cell r="D543">
            <v>36074</v>
          </cell>
          <cell r="E543">
            <v>41553</v>
          </cell>
          <cell r="F543">
            <v>15</v>
          </cell>
          <cell r="G543" t="str">
            <v>Tulln</v>
          </cell>
          <cell r="H543" t="str">
            <v>Österreich</v>
          </cell>
          <cell r="I543" t="str">
            <v>KOHLRDENN</v>
          </cell>
          <cell r="J543" t="str">
            <v>M354</v>
          </cell>
          <cell r="Q543" t="str">
            <v>I</v>
          </cell>
          <cell r="R543" t="str">
            <v>LAL</v>
          </cell>
          <cell r="S543" t="str">
            <v>LAL</v>
          </cell>
          <cell r="T543" t="str">
            <v>I</v>
          </cell>
          <cell r="U543" t="str">
            <v>LAL</v>
          </cell>
          <cell r="V543" t="str">
            <v>LAL</v>
          </cell>
          <cell r="W543" t="str">
            <v/>
          </cell>
          <cell r="X543" t="str">
            <v/>
          </cell>
          <cell r="Y543" t="str">
            <v/>
          </cell>
          <cell r="Z543" t="str">
            <v/>
          </cell>
          <cell r="AA543" t="str">
            <v/>
          </cell>
          <cell r="AB543" t="str">
            <v/>
          </cell>
        </row>
        <row r="544">
          <cell r="A544">
            <v>531</v>
          </cell>
          <cell r="B544" t="str">
            <v>Schnabl Peter</v>
          </cell>
          <cell r="C544" t="str">
            <v>M</v>
          </cell>
          <cell r="D544">
            <v>24895</v>
          </cell>
          <cell r="E544">
            <v>41332</v>
          </cell>
          <cell r="F544">
            <v>45</v>
          </cell>
          <cell r="G544" t="str">
            <v>Salzburg</v>
          </cell>
          <cell r="H544" t="str">
            <v>Österreich</v>
          </cell>
          <cell r="I544" t="str">
            <v>SCHNAPETE</v>
          </cell>
          <cell r="K544">
            <v>2579</v>
          </cell>
          <cell r="Q544" t="str">
            <v>I</v>
          </cell>
          <cell r="R544" t="str">
            <v>SBG</v>
          </cell>
          <cell r="S544" t="str">
            <v>SBG</v>
          </cell>
          <cell r="T544" t="str">
            <v>I</v>
          </cell>
          <cell r="U544" t="str">
            <v>SBG</v>
          </cell>
          <cell r="V544" t="str">
            <v>SBG</v>
          </cell>
          <cell r="W544" t="str">
            <v>I</v>
          </cell>
          <cell r="X544" t="str">
            <v>SBG</v>
          </cell>
          <cell r="Y544" t="str">
            <v>SBG</v>
          </cell>
          <cell r="Z544" t="str">
            <v>I</v>
          </cell>
          <cell r="AA544" t="str">
            <v>SBG</v>
          </cell>
          <cell r="AB544" t="str">
            <v>SBG</v>
          </cell>
        </row>
        <row r="545">
          <cell r="A545">
            <v>532</v>
          </cell>
          <cell r="B545" t="str">
            <v>Aliev Sultan</v>
          </cell>
          <cell r="C545" t="str">
            <v>M</v>
          </cell>
          <cell r="D545">
            <v>26708</v>
          </cell>
          <cell r="E545">
            <v>41683</v>
          </cell>
          <cell r="F545">
            <v>41</v>
          </cell>
          <cell r="G545" t="str">
            <v>Vallchanovo</v>
          </cell>
          <cell r="H545" t="str">
            <v>Russische Föderation</v>
          </cell>
          <cell r="I545" t="str">
            <v>ALIEVSULT</v>
          </cell>
          <cell r="K545">
            <v>4528</v>
          </cell>
          <cell r="Q545" t="str">
            <v>I</v>
          </cell>
          <cell r="R545" t="str">
            <v>DOR</v>
          </cell>
          <cell r="S545" t="str">
            <v>DOR</v>
          </cell>
          <cell r="T545" t="str">
            <v>I</v>
          </cell>
          <cell r="U545" t="str">
            <v>DOR</v>
          </cell>
          <cell r="V545" t="str">
            <v>DOR</v>
          </cell>
          <cell r="W545" t="str">
            <v>I</v>
          </cell>
          <cell r="X545" t="str">
            <v>DOR</v>
          </cell>
          <cell r="Y545" t="str">
            <v/>
          </cell>
          <cell r="Z545" t="str">
            <v/>
          </cell>
          <cell r="AA545" t="str">
            <v/>
          </cell>
          <cell r="AB545" t="str">
            <v/>
          </cell>
        </row>
        <row r="546">
          <cell r="A546">
            <v>533</v>
          </cell>
          <cell r="B546" t="str">
            <v>Noll Jürgen</v>
          </cell>
          <cell r="C546" t="str">
            <v>M</v>
          </cell>
          <cell r="D546">
            <v>27451</v>
          </cell>
          <cell r="E546">
            <v>41331</v>
          </cell>
          <cell r="F546">
            <v>38</v>
          </cell>
          <cell r="H546" t="str">
            <v>Österreich</v>
          </cell>
          <cell r="I546" t="str">
            <v>NOLLJÜRG</v>
          </cell>
          <cell r="Q546" t="str">
            <v>I</v>
          </cell>
          <cell r="R546" t="str">
            <v>BRF</v>
          </cell>
          <cell r="S546" t="str">
            <v>BRF</v>
          </cell>
          <cell r="T546" t="str">
            <v/>
          </cell>
          <cell r="U546" t="str">
            <v/>
          </cell>
          <cell r="V546" t="str">
            <v/>
          </cell>
          <cell r="W546" t="str">
            <v/>
          </cell>
          <cell r="X546" t="str">
            <v/>
          </cell>
          <cell r="Y546" t="str">
            <v/>
          </cell>
          <cell r="Z546" t="str">
            <v/>
          </cell>
          <cell r="AA546" t="str">
            <v/>
          </cell>
          <cell r="AB546" t="str">
            <v/>
          </cell>
        </row>
        <row r="547">
          <cell r="A547">
            <v>534</v>
          </cell>
          <cell r="B547" t="str">
            <v>Kainz Eva</v>
          </cell>
          <cell r="C547" t="str">
            <v>W</v>
          </cell>
          <cell r="D547">
            <v>31425</v>
          </cell>
          <cell r="E547">
            <v>41652</v>
          </cell>
          <cell r="F547">
            <v>28</v>
          </cell>
          <cell r="G547" t="str">
            <v>Braunau</v>
          </cell>
          <cell r="H547" t="str">
            <v>Österreich</v>
          </cell>
          <cell r="I547" t="str">
            <v>KAINZEVA</v>
          </cell>
          <cell r="K547">
            <v>4195</v>
          </cell>
          <cell r="Q547" t="str">
            <v>I</v>
          </cell>
          <cell r="R547" t="str">
            <v>LCH</v>
          </cell>
          <cell r="S547" t="str">
            <v>LCH</v>
          </cell>
          <cell r="T547" t="str">
            <v/>
          </cell>
          <cell r="U547" t="str">
            <v/>
          </cell>
          <cell r="V547" t="str">
            <v/>
          </cell>
          <cell r="W547" t="str">
            <v>I</v>
          </cell>
          <cell r="X547" t="str">
            <v>LCH</v>
          </cell>
          <cell r="Y547" t="str">
            <v>LCH</v>
          </cell>
          <cell r="Z547" t="str">
            <v/>
          </cell>
          <cell r="AA547" t="str">
            <v/>
          </cell>
          <cell r="AB547" t="str">
            <v/>
          </cell>
        </row>
        <row r="548">
          <cell r="A548">
            <v>535</v>
          </cell>
          <cell r="B548" t="str">
            <v>Petzel Florian</v>
          </cell>
          <cell r="C548" t="str">
            <v>M</v>
          </cell>
          <cell r="D548">
            <v>36202</v>
          </cell>
          <cell r="E548">
            <v>41681</v>
          </cell>
          <cell r="F548">
            <v>15</v>
          </cell>
          <cell r="G548" t="str">
            <v>Wien</v>
          </cell>
          <cell r="H548" t="str">
            <v>Österreich</v>
          </cell>
          <cell r="I548" t="str">
            <v>PETZEFLOR</v>
          </cell>
          <cell r="J548" t="str">
            <v>M362</v>
          </cell>
          <cell r="Q548" t="str">
            <v>I</v>
          </cell>
          <cell r="R548" t="str">
            <v>LAL</v>
          </cell>
          <cell r="S548" t="str">
            <v>LAL</v>
          </cell>
          <cell r="T548" t="str">
            <v>I</v>
          </cell>
          <cell r="U548" t="str">
            <v>LAL</v>
          </cell>
          <cell r="V548" t="str">
            <v>LAL</v>
          </cell>
          <cell r="W548" t="str">
            <v>I</v>
          </cell>
          <cell r="X548" t="str">
            <v>LAL</v>
          </cell>
          <cell r="Y548" t="str">
            <v>LAL</v>
          </cell>
          <cell r="Z548" t="str">
            <v/>
          </cell>
          <cell r="AA548" t="str">
            <v/>
          </cell>
          <cell r="AB548" t="str">
            <v/>
          </cell>
        </row>
        <row r="549">
          <cell r="A549">
            <v>536</v>
          </cell>
          <cell r="B549" t="str">
            <v>Plamberger Peter</v>
          </cell>
          <cell r="C549" t="str">
            <v>M</v>
          </cell>
          <cell r="D549">
            <v>27686</v>
          </cell>
          <cell r="E549">
            <v>41566</v>
          </cell>
          <cell r="F549">
            <v>38</v>
          </cell>
          <cell r="G549" t="str">
            <v>Schwaz/Tirol</v>
          </cell>
          <cell r="H549" t="str">
            <v>Österreich</v>
          </cell>
          <cell r="I549" t="str">
            <v>PLAMBPETE</v>
          </cell>
          <cell r="K549">
            <v>3733</v>
          </cell>
          <cell r="Q549" t="str">
            <v>I</v>
          </cell>
          <cell r="R549" t="str">
            <v>PRE</v>
          </cell>
          <cell r="S549" t="str">
            <v>PRE</v>
          </cell>
          <cell r="T549" t="str">
            <v/>
          </cell>
          <cell r="U549" t="str">
            <v/>
          </cell>
          <cell r="V549" t="str">
            <v/>
          </cell>
          <cell r="W549" t="str">
            <v/>
          </cell>
          <cell r="X549" t="str">
            <v/>
          </cell>
          <cell r="Y549" t="str">
            <v/>
          </cell>
          <cell r="Z549" t="str">
            <v/>
          </cell>
          <cell r="AA549" t="str">
            <v/>
          </cell>
          <cell r="AB549" t="str">
            <v/>
          </cell>
        </row>
        <row r="550">
          <cell r="A550">
            <v>537</v>
          </cell>
          <cell r="B550" t="str">
            <v>Mihaly Jonathan</v>
          </cell>
          <cell r="C550" t="str">
            <v>M</v>
          </cell>
          <cell r="D550">
            <v>33734</v>
          </cell>
          <cell r="E550">
            <v>41404</v>
          </cell>
          <cell r="F550">
            <v>21</v>
          </cell>
          <cell r="G550" t="str">
            <v>Bruck/Mur</v>
          </cell>
          <cell r="H550" t="str">
            <v>Österreich</v>
          </cell>
          <cell r="I550" t="str">
            <v>MIHALJONA</v>
          </cell>
          <cell r="K550">
            <v>4629</v>
          </cell>
          <cell r="Q550" t="str">
            <v>I</v>
          </cell>
          <cell r="R550" t="str">
            <v>BRM</v>
          </cell>
          <cell r="S550" t="str">
            <v>BRM</v>
          </cell>
          <cell r="T550" t="str">
            <v/>
          </cell>
          <cell r="U550" t="str">
            <v/>
          </cell>
          <cell r="V550" t="str">
            <v/>
          </cell>
          <cell r="W550" t="str">
            <v/>
          </cell>
          <cell r="X550" t="str">
            <v/>
          </cell>
          <cell r="Y550" t="str">
            <v/>
          </cell>
          <cell r="Z550" t="str">
            <v/>
          </cell>
          <cell r="AA550" t="str">
            <v/>
          </cell>
          <cell r="AB550" t="str">
            <v/>
          </cell>
        </row>
        <row r="551">
          <cell r="A551">
            <v>538</v>
          </cell>
          <cell r="B551" t="str">
            <v>Kapsammer Andreas</v>
          </cell>
          <cell r="C551" t="str">
            <v>M</v>
          </cell>
          <cell r="D551">
            <v>36027</v>
          </cell>
          <cell r="E551">
            <v>41506</v>
          </cell>
          <cell r="F551">
            <v>15</v>
          </cell>
          <cell r="H551" t="str">
            <v>Österreich</v>
          </cell>
          <cell r="I551" t="str">
            <v>KAPSAANDR</v>
          </cell>
          <cell r="J551" t="str">
            <v>M364</v>
          </cell>
          <cell r="Q551" t="str">
            <v>I</v>
          </cell>
          <cell r="R551" t="str">
            <v>VÖE</v>
          </cell>
          <cell r="S551" t="str">
            <v>VÖE</v>
          </cell>
          <cell r="T551" t="str">
            <v/>
          </cell>
          <cell r="U551" t="str">
            <v/>
          </cell>
          <cell r="V551" t="str">
            <v/>
          </cell>
          <cell r="W551" t="str">
            <v/>
          </cell>
          <cell r="X551" t="str">
            <v/>
          </cell>
          <cell r="Y551" t="str">
            <v/>
          </cell>
          <cell r="Z551" t="str">
            <v/>
          </cell>
          <cell r="AA551" t="str">
            <v/>
          </cell>
          <cell r="AB551" t="str">
            <v/>
          </cell>
        </row>
        <row r="552">
          <cell r="A552">
            <v>539</v>
          </cell>
          <cell r="B552" t="str">
            <v>Bologa Fabian</v>
          </cell>
          <cell r="C552" t="str">
            <v>M</v>
          </cell>
          <cell r="D552">
            <v>35505</v>
          </cell>
          <cell r="E552">
            <v>41349</v>
          </cell>
          <cell r="F552">
            <v>16</v>
          </cell>
          <cell r="H552" t="str">
            <v>Österreich</v>
          </cell>
          <cell r="I552" t="str">
            <v>BOLOGFABI</v>
          </cell>
          <cell r="J552" t="str">
            <v>M363</v>
          </cell>
          <cell r="K552">
            <v>4655</v>
          </cell>
          <cell r="Q552" t="str">
            <v>I</v>
          </cell>
          <cell r="R552" t="str">
            <v>BRM</v>
          </cell>
          <cell r="S552" t="str">
            <v>BRM</v>
          </cell>
          <cell r="T552" t="str">
            <v>I</v>
          </cell>
          <cell r="U552" t="str">
            <v>BRM</v>
          </cell>
          <cell r="V552" t="str">
            <v>BRM</v>
          </cell>
          <cell r="W552" t="str">
            <v>I</v>
          </cell>
          <cell r="X552" t="str">
            <v>BRM</v>
          </cell>
          <cell r="Y552" t="str">
            <v>BRM</v>
          </cell>
          <cell r="Z552" t="str">
            <v/>
          </cell>
          <cell r="AA552" t="str">
            <v/>
          </cell>
          <cell r="AB552" t="str">
            <v/>
          </cell>
        </row>
        <row r="553">
          <cell r="A553">
            <v>540</v>
          </cell>
          <cell r="B553" t="str">
            <v>Brunner Mariella</v>
          </cell>
          <cell r="C553" t="str">
            <v>W</v>
          </cell>
          <cell r="D553">
            <v>36682</v>
          </cell>
          <cell r="E553">
            <v>41430</v>
          </cell>
          <cell r="F553">
            <v>13</v>
          </cell>
          <cell r="G553" t="str">
            <v>Wels</v>
          </cell>
          <cell r="H553" t="str">
            <v>Österreich</v>
          </cell>
          <cell r="I553" t="str">
            <v>BRUNNMARI</v>
          </cell>
          <cell r="J553" t="str">
            <v>W106</v>
          </cell>
          <cell r="Q553" t="str">
            <v>I</v>
          </cell>
          <cell r="R553" t="str">
            <v>BUK</v>
          </cell>
          <cell r="S553" t="str">
            <v>BUK</v>
          </cell>
          <cell r="T553" t="str">
            <v>I</v>
          </cell>
          <cell r="U553" t="str">
            <v>BUK</v>
          </cell>
          <cell r="V553" t="str">
            <v>BUK</v>
          </cell>
          <cell r="W553" t="str">
            <v>I</v>
          </cell>
          <cell r="X553" t="str">
            <v>BUK</v>
          </cell>
          <cell r="Y553" t="str">
            <v>BUK</v>
          </cell>
          <cell r="Z553" t="str">
            <v>I</v>
          </cell>
          <cell r="AA553" t="str">
            <v>BUK</v>
          </cell>
          <cell r="AB553" t="str">
            <v>BUK</v>
          </cell>
        </row>
        <row r="554">
          <cell r="A554">
            <v>541</v>
          </cell>
          <cell r="B554" t="str">
            <v>Feiler Thomas</v>
          </cell>
          <cell r="C554" t="str">
            <v>M</v>
          </cell>
          <cell r="D554">
            <v>33077</v>
          </cell>
          <cell r="E554">
            <v>41478</v>
          </cell>
          <cell r="F554">
            <v>23</v>
          </cell>
          <cell r="H554" t="str">
            <v>Österreich</v>
          </cell>
          <cell r="I554" t="str">
            <v>FEILETHOM</v>
          </cell>
          <cell r="K554">
            <v>4641</v>
          </cell>
          <cell r="Q554" t="str">
            <v>I</v>
          </cell>
          <cell r="R554" t="str">
            <v>WLD</v>
          </cell>
          <cell r="S554" t="str">
            <v>WLD</v>
          </cell>
          <cell r="T554" t="str">
            <v>I</v>
          </cell>
          <cell r="U554" t="str">
            <v>WLD</v>
          </cell>
          <cell r="V554" t="str">
            <v>WLD</v>
          </cell>
          <cell r="W554" t="str">
            <v>I</v>
          </cell>
          <cell r="X554" t="str">
            <v>WLD</v>
          </cell>
          <cell r="Y554" t="str">
            <v>WLD</v>
          </cell>
          <cell r="Z554" t="str">
            <v/>
          </cell>
          <cell r="AA554" t="str">
            <v/>
          </cell>
          <cell r="AB554" t="str">
            <v/>
          </cell>
        </row>
        <row r="555">
          <cell r="A555">
            <v>542</v>
          </cell>
          <cell r="B555" t="str">
            <v>Kamerer Patrick</v>
          </cell>
          <cell r="C555" t="str">
            <v>M</v>
          </cell>
          <cell r="D555">
            <v>32333</v>
          </cell>
          <cell r="E555">
            <v>41464</v>
          </cell>
          <cell r="F555">
            <v>25</v>
          </cell>
          <cell r="H555" t="str">
            <v>Österreich</v>
          </cell>
          <cell r="I555" t="str">
            <v>KAMERPATR</v>
          </cell>
          <cell r="K555">
            <v>4630</v>
          </cell>
          <cell r="Q555" t="str">
            <v>I</v>
          </cell>
          <cell r="R555" t="str">
            <v>ARH</v>
          </cell>
          <cell r="S555" t="str">
            <v>ARH</v>
          </cell>
          <cell r="T555" t="str">
            <v>I</v>
          </cell>
          <cell r="U555" t="str">
            <v>ARH</v>
          </cell>
          <cell r="V555" t="str">
            <v>ARH</v>
          </cell>
          <cell r="W555" t="str">
            <v>I</v>
          </cell>
          <cell r="X555" t="str">
            <v>ARH</v>
          </cell>
          <cell r="Y555" t="str">
            <v>ARH</v>
          </cell>
          <cell r="Z555" t="str">
            <v>I</v>
          </cell>
          <cell r="AA555" t="str">
            <v>PSV</v>
          </cell>
          <cell r="AB555" t="str">
            <v>PSV</v>
          </cell>
        </row>
        <row r="556">
          <cell r="A556">
            <v>543</v>
          </cell>
          <cell r="B556" t="str">
            <v>Schmalzl Marcel</v>
          </cell>
          <cell r="C556" t="str">
            <v>M</v>
          </cell>
          <cell r="D556">
            <v>36119</v>
          </cell>
          <cell r="E556">
            <v>41598</v>
          </cell>
          <cell r="F556">
            <v>15</v>
          </cell>
          <cell r="H556" t="str">
            <v>Österreich</v>
          </cell>
          <cell r="I556" t="str">
            <v>SCHMAMARC</v>
          </cell>
          <cell r="J556" t="str">
            <v>M366</v>
          </cell>
          <cell r="Q556" t="str">
            <v>I</v>
          </cell>
          <cell r="R556" t="str">
            <v>PSV</v>
          </cell>
          <cell r="S556" t="str">
            <v>PSV</v>
          </cell>
          <cell r="T556" t="str">
            <v>I</v>
          </cell>
          <cell r="U556" t="str">
            <v>PSV</v>
          </cell>
          <cell r="V556" t="str">
            <v>PSV</v>
          </cell>
          <cell r="W556" t="str">
            <v/>
          </cell>
          <cell r="X556" t="str">
            <v/>
          </cell>
          <cell r="Y556" t="str">
            <v/>
          </cell>
          <cell r="Z556" t="str">
            <v/>
          </cell>
          <cell r="AA556" t="str">
            <v/>
          </cell>
          <cell r="AB556" t="str">
            <v/>
          </cell>
        </row>
        <row r="557">
          <cell r="A557">
            <v>544</v>
          </cell>
          <cell r="B557" t="str">
            <v>Hofegger Jessica</v>
          </cell>
          <cell r="C557" t="str">
            <v>W</v>
          </cell>
          <cell r="D557">
            <v>35715</v>
          </cell>
          <cell r="E557">
            <v>41559</v>
          </cell>
          <cell r="F557">
            <v>16</v>
          </cell>
          <cell r="G557" t="str">
            <v>Mödling</v>
          </cell>
          <cell r="H557" t="str">
            <v>Österreich</v>
          </cell>
          <cell r="I557" t="str">
            <v>HOFEGJESS</v>
          </cell>
          <cell r="J557" t="str">
            <v>W108</v>
          </cell>
          <cell r="K557">
            <v>4652</v>
          </cell>
          <cell r="Q557" t="str">
            <v>I</v>
          </cell>
          <cell r="R557" t="str">
            <v>OMV</v>
          </cell>
          <cell r="S557" t="str">
            <v>OMV</v>
          </cell>
          <cell r="T557" t="str">
            <v>I</v>
          </cell>
          <cell r="U557" t="str">
            <v>OMV</v>
          </cell>
          <cell r="V557" t="str">
            <v>OMV</v>
          </cell>
          <cell r="W557" t="str">
            <v>I</v>
          </cell>
          <cell r="X557" t="str">
            <v>SVS</v>
          </cell>
          <cell r="Y557" t="str">
            <v>SVS</v>
          </cell>
          <cell r="Z557" t="str">
            <v>I</v>
          </cell>
          <cell r="AA557" t="str">
            <v>SVS</v>
          </cell>
          <cell r="AB557" t="str">
            <v>SVS</v>
          </cell>
        </row>
        <row r="558">
          <cell r="A558">
            <v>545</v>
          </cell>
          <cell r="B558" t="str">
            <v>Auerbach Lukas</v>
          </cell>
          <cell r="C558" t="str">
            <v>M</v>
          </cell>
          <cell r="D558">
            <v>35376</v>
          </cell>
          <cell r="E558">
            <v>41585</v>
          </cell>
          <cell r="F558">
            <v>17</v>
          </cell>
          <cell r="G558" t="str">
            <v>Mödling</v>
          </cell>
          <cell r="H558" t="str">
            <v>Österreich</v>
          </cell>
          <cell r="I558" t="str">
            <v>AUERBLUKA</v>
          </cell>
          <cell r="K558">
            <v>4632</v>
          </cell>
          <cell r="Q558" t="str">
            <v>I</v>
          </cell>
          <cell r="R558" t="str">
            <v>MÖD</v>
          </cell>
          <cell r="S558" t="str">
            <v>MÖD</v>
          </cell>
          <cell r="T558" t="str">
            <v>I</v>
          </cell>
          <cell r="U558" t="str">
            <v>MÖD</v>
          </cell>
          <cell r="V558" t="str">
            <v>MÖD</v>
          </cell>
          <cell r="W558" t="str">
            <v>I</v>
          </cell>
          <cell r="X558" t="str">
            <v>BRU</v>
          </cell>
          <cell r="Y558" t="str">
            <v>BRU</v>
          </cell>
          <cell r="Z558" t="str">
            <v/>
          </cell>
          <cell r="AA558" t="str">
            <v/>
          </cell>
          <cell r="AB558" t="str">
            <v/>
          </cell>
        </row>
        <row r="559">
          <cell r="A559">
            <v>546</v>
          </cell>
          <cell r="B559" t="str">
            <v>Weiss Matthias</v>
          </cell>
          <cell r="C559" t="str">
            <v>M</v>
          </cell>
          <cell r="D559">
            <v>34483</v>
          </cell>
          <cell r="E559">
            <v>41423</v>
          </cell>
          <cell r="F559">
            <v>19</v>
          </cell>
          <cell r="G559" t="str">
            <v>Wien</v>
          </cell>
          <cell r="H559" t="str">
            <v>Österrreich</v>
          </cell>
          <cell r="I559" t="str">
            <v>WEISSMATH</v>
          </cell>
          <cell r="K559">
            <v>4633</v>
          </cell>
          <cell r="Q559" t="str">
            <v>I</v>
          </cell>
          <cell r="R559" t="str">
            <v>KLO</v>
          </cell>
          <cell r="S559" t="str">
            <v>KLO</v>
          </cell>
          <cell r="T559" t="str">
            <v>I</v>
          </cell>
          <cell r="U559" t="str">
            <v>KLO</v>
          </cell>
          <cell r="V559" t="str">
            <v>KLO</v>
          </cell>
          <cell r="W559" t="str">
            <v>I</v>
          </cell>
          <cell r="X559" t="str">
            <v>KLO</v>
          </cell>
          <cell r="Y559" t="str">
            <v>KLO</v>
          </cell>
          <cell r="Z559" t="str">
            <v/>
          </cell>
          <cell r="AA559" t="str">
            <v/>
          </cell>
          <cell r="AB559" t="str">
            <v/>
          </cell>
        </row>
        <row r="560">
          <cell r="A560">
            <v>547</v>
          </cell>
          <cell r="B560" t="str">
            <v>Fassl Michael</v>
          </cell>
          <cell r="C560" t="str">
            <v>M</v>
          </cell>
          <cell r="D560">
            <v>34956</v>
          </cell>
          <cell r="E560">
            <v>41531</v>
          </cell>
          <cell r="F560">
            <v>18</v>
          </cell>
          <cell r="G560" t="str">
            <v>Klosterneuburg</v>
          </cell>
          <cell r="H560" t="str">
            <v>Österreich</v>
          </cell>
          <cell r="I560" t="str">
            <v>FASSLMICH</v>
          </cell>
          <cell r="K560">
            <v>4634</v>
          </cell>
          <cell r="Q560" t="str">
            <v>I</v>
          </cell>
          <cell r="R560" t="str">
            <v>KLO</v>
          </cell>
          <cell r="S560" t="str">
            <v>KLO</v>
          </cell>
          <cell r="T560" t="str">
            <v>I</v>
          </cell>
          <cell r="U560" t="str">
            <v>KLO</v>
          </cell>
          <cell r="V560" t="str">
            <v>KLO</v>
          </cell>
          <cell r="W560" t="str">
            <v>I</v>
          </cell>
          <cell r="X560" t="str">
            <v>KLO</v>
          </cell>
          <cell r="Y560" t="str">
            <v>KLO</v>
          </cell>
          <cell r="Z560" t="str">
            <v/>
          </cell>
          <cell r="AA560" t="str">
            <v/>
          </cell>
          <cell r="AB560" t="str">
            <v/>
          </cell>
        </row>
        <row r="561">
          <cell r="A561">
            <v>548</v>
          </cell>
          <cell r="B561" t="str">
            <v>Stangl Hannes</v>
          </cell>
          <cell r="C561" t="str">
            <v>M</v>
          </cell>
          <cell r="D561">
            <v>32578</v>
          </cell>
          <cell r="E561">
            <v>41344</v>
          </cell>
          <cell r="F561">
            <v>24</v>
          </cell>
          <cell r="G561" t="str">
            <v>Braunau</v>
          </cell>
          <cell r="H561" t="str">
            <v>Österreich</v>
          </cell>
          <cell r="I561" t="str">
            <v>STANGHANN</v>
          </cell>
          <cell r="K561">
            <v>4631</v>
          </cell>
          <cell r="Q561" t="str">
            <v>I</v>
          </cell>
          <cell r="R561" t="str">
            <v>LCH</v>
          </cell>
          <cell r="S561" t="str">
            <v>LCH</v>
          </cell>
          <cell r="T561" t="str">
            <v>I</v>
          </cell>
          <cell r="U561" t="str">
            <v>LCH</v>
          </cell>
          <cell r="V561" t="str">
            <v>LCH</v>
          </cell>
          <cell r="W561" t="str">
            <v>I</v>
          </cell>
          <cell r="X561" t="str">
            <v>LCH</v>
          </cell>
          <cell r="Y561" t="str">
            <v>LCH</v>
          </cell>
          <cell r="Z561" t="str">
            <v/>
          </cell>
          <cell r="AA561" t="str">
            <v/>
          </cell>
          <cell r="AB561" t="str">
            <v/>
          </cell>
        </row>
        <row r="562">
          <cell r="A562">
            <v>549</v>
          </cell>
          <cell r="B562" t="str">
            <v>Walkam Lukas</v>
          </cell>
          <cell r="C562" t="str">
            <v>M</v>
          </cell>
          <cell r="D562">
            <v>35877</v>
          </cell>
          <cell r="E562">
            <v>41356</v>
          </cell>
          <cell r="F562">
            <v>15</v>
          </cell>
          <cell r="G562" t="str">
            <v>Hall in Tirol</v>
          </cell>
          <cell r="H562" t="str">
            <v>Österreich</v>
          </cell>
          <cell r="I562" t="str">
            <v>WALKALUKA</v>
          </cell>
          <cell r="J562" t="str">
            <v>M367</v>
          </cell>
          <cell r="K562">
            <v>4722</v>
          </cell>
          <cell r="Q562" t="str">
            <v>I</v>
          </cell>
          <cell r="R562" t="str">
            <v>RUM</v>
          </cell>
          <cell r="S562" t="str">
            <v>RUM</v>
          </cell>
          <cell r="T562" t="str">
            <v>I</v>
          </cell>
          <cell r="U562" t="str">
            <v>RUM</v>
          </cell>
          <cell r="V562" t="str">
            <v>RUM</v>
          </cell>
          <cell r="W562" t="str">
            <v>I</v>
          </cell>
          <cell r="X562" t="str">
            <v>RUM</v>
          </cell>
          <cell r="Y562" t="str">
            <v>RUM</v>
          </cell>
          <cell r="Z562" t="str">
            <v/>
          </cell>
          <cell r="AA562" t="str">
            <v/>
          </cell>
          <cell r="AB562" t="str">
            <v/>
          </cell>
        </row>
        <row r="563">
          <cell r="A563">
            <v>550</v>
          </cell>
          <cell r="B563" t="str">
            <v>Feichtinger Lukas</v>
          </cell>
          <cell r="C563" t="str">
            <v>M</v>
          </cell>
          <cell r="D563">
            <v>36445</v>
          </cell>
          <cell r="E563">
            <v>41559</v>
          </cell>
          <cell r="F563">
            <v>14</v>
          </cell>
          <cell r="H563" t="str">
            <v>Österreich</v>
          </cell>
          <cell r="I563" t="str">
            <v>FEICHLUKA</v>
          </cell>
          <cell r="J563" t="str">
            <v>M372</v>
          </cell>
          <cell r="K563">
            <v>4759</v>
          </cell>
          <cell r="Q563" t="str">
            <v>I</v>
          </cell>
          <cell r="R563" t="str">
            <v>RAN</v>
          </cell>
          <cell r="S563" t="str">
            <v>RAN</v>
          </cell>
          <cell r="T563" t="str">
            <v>G</v>
          </cell>
          <cell r="U563" t="str">
            <v>RAN</v>
          </cell>
          <cell r="V563" t="str">
            <v>RAN</v>
          </cell>
          <cell r="W563" t="str">
            <v>G</v>
          </cell>
          <cell r="X563" t="str">
            <v>RAN</v>
          </cell>
          <cell r="Y563" t="str">
            <v>RAN</v>
          </cell>
          <cell r="Z563" t="str">
            <v>G</v>
          </cell>
          <cell r="AA563" t="str">
            <v>RAN</v>
          </cell>
          <cell r="AB563" t="str">
            <v>RAN</v>
          </cell>
        </row>
        <row r="564">
          <cell r="A564">
            <v>551</v>
          </cell>
          <cell r="B564" t="str">
            <v>Speiser Albert</v>
          </cell>
          <cell r="C564" t="str">
            <v>M</v>
          </cell>
          <cell r="D564">
            <v>30632</v>
          </cell>
          <cell r="E564">
            <v>41590</v>
          </cell>
          <cell r="F564">
            <v>30</v>
          </cell>
          <cell r="H564" t="str">
            <v>Österreich</v>
          </cell>
          <cell r="I564" t="str">
            <v>SPEISALBE</v>
          </cell>
          <cell r="K564">
            <v>4051</v>
          </cell>
          <cell r="Q564" t="str">
            <v>I</v>
          </cell>
          <cell r="R564" t="str">
            <v>LOO</v>
          </cell>
          <cell r="S564" t="str">
            <v>LOO</v>
          </cell>
          <cell r="T564" t="str">
            <v>I</v>
          </cell>
          <cell r="U564" t="str">
            <v>LOO</v>
          </cell>
          <cell r="V564" t="str">
            <v>LOO</v>
          </cell>
          <cell r="W564" t="str">
            <v>I</v>
          </cell>
          <cell r="X564" t="str">
            <v>LOO</v>
          </cell>
          <cell r="Y564" t="str">
            <v>LOO</v>
          </cell>
          <cell r="Z564" t="str">
            <v>I</v>
          </cell>
          <cell r="AA564" t="str">
            <v>LOO</v>
          </cell>
          <cell r="AB564" t="str">
            <v>LOO</v>
          </cell>
        </row>
        <row r="565">
          <cell r="A565">
            <v>552</v>
          </cell>
          <cell r="B565" t="str">
            <v>Legel Christoph</v>
          </cell>
          <cell r="C565" t="str">
            <v>M</v>
          </cell>
          <cell r="D565">
            <v>33382</v>
          </cell>
          <cell r="E565">
            <v>41418</v>
          </cell>
          <cell r="F565">
            <v>22</v>
          </cell>
          <cell r="H565" t="str">
            <v>Österreich</v>
          </cell>
          <cell r="I565" t="str">
            <v>LEGELCHRI</v>
          </cell>
          <cell r="K565">
            <v>4635</v>
          </cell>
          <cell r="Q565" t="str">
            <v>I</v>
          </cell>
          <cell r="R565" t="str">
            <v>MÖD</v>
          </cell>
          <cell r="S565" t="str">
            <v>MÖD</v>
          </cell>
          <cell r="T565" t="str">
            <v>I</v>
          </cell>
          <cell r="U565" t="str">
            <v>MÖD</v>
          </cell>
          <cell r="V565" t="str">
            <v>MÖD</v>
          </cell>
          <cell r="W565" t="str">
            <v>I</v>
          </cell>
          <cell r="X565" t="str">
            <v>MÖD</v>
          </cell>
          <cell r="Y565" t="str">
            <v>MÖD</v>
          </cell>
          <cell r="Z565" t="str">
            <v>I</v>
          </cell>
          <cell r="AA565" t="str">
            <v>MÖD</v>
          </cell>
          <cell r="AB565" t="str">
            <v>MÖD</v>
          </cell>
        </row>
        <row r="566">
          <cell r="A566">
            <v>553</v>
          </cell>
          <cell r="B566" t="str">
            <v>Boda Tarik</v>
          </cell>
          <cell r="C566" t="str">
            <v>M</v>
          </cell>
          <cell r="D566">
            <v>30842</v>
          </cell>
          <cell r="E566">
            <v>41434</v>
          </cell>
          <cell r="F566">
            <v>29</v>
          </cell>
          <cell r="H566" t="str">
            <v>Österreich</v>
          </cell>
          <cell r="I566" t="str">
            <v>BODATARI</v>
          </cell>
          <cell r="K566">
            <v>4409</v>
          </cell>
          <cell r="Q566" t="str">
            <v>I</v>
          </cell>
          <cell r="R566" t="str">
            <v>ARH</v>
          </cell>
          <cell r="S566" t="str">
            <v>ARH</v>
          </cell>
          <cell r="T566" t="str">
            <v>I</v>
          </cell>
          <cell r="U566" t="str">
            <v>ARH</v>
          </cell>
          <cell r="V566" t="str">
            <v>ARH</v>
          </cell>
          <cell r="W566" t="str">
            <v>I</v>
          </cell>
          <cell r="X566" t="str">
            <v>ARH</v>
          </cell>
          <cell r="Y566" t="str">
            <v>ARH</v>
          </cell>
          <cell r="Z566" t="str">
            <v/>
          </cell>
          <cell r="AA566" t="str">
            <v/>
          </cell>
          <cell r="AB566" t="str">
            <v/>
          </cell>
        </row>
        <row r="567">
          <cell r="A567">
            <v>554</v>
          </cell>
          <cell r="B567" t="str">
            <v>Friedl Robert</v>
          </cell>
          <cell r="C567" t="str">
            <v>M</v>
          </cell>
          <cell r="D567">
            <v>28812</v>
          </cell>
          <cell r="E567">
            <v>41596</v>
          </cell>
          <cell r="F567">
            <v>35</v>
          </cell>
          <cell r="G567" t="str">
            <v>Braunau</v>
          </cell>
          <cell r="H567" t="str">
            <v>Österreich</v>
          </cell>
          <cell r="I567" t="str">
            <v>FRIEDROBE</v>
          </cell>
          <cell r="K567">
            <v>3828</v>
          </cell>
          <cell r="Q567" t="str">
            <v>I</v>
          </cell>
          <cell r="R567" t="str">
            <v>WEN</v>
          </cell>
          <cell r="S567" t="str">
            <v>WEN</v>
          </cell>
          <cell r="T567" t="str">
            <v>I</v>
          </cell>
          <cell r="U567" t="str">
            <v>RAN</v>
          </cell>
          <cell r="V567" t="str">
            <v>RAN</v>
          </cell>
          <cell r="W567" t="str">
            <v>I</v>
          </cell>
          <cell r="X567" t="str">
            <v>RAN</v>
          </cell>
          <cell r="Y567" t="str">
            <v>RAN</v>
          </cell>
          <cell r="Z567" t="str">
            <v/>
          </cell>
          <cell r="AA567" t="str">
            <v/>
          </cell>
          <cell r="AB567" t="str">
            <v/>
          </cell>
        </row>
        <row r="568">
          <cell r="A568">
            <v>555</v>
          </cell>
          <cell r="B568" t="str">
            <v>Jaksch Gerhard</v>
          </cell>
          <cell r="C568" t="str">
            <v>M</v>
          </cell>
          <cell r="D568">
            <v>24343</v>
          </cell>
          <cell r="E568">
            <v>41510</v>
          </cell>
          <cell r="F568">
            <v>47</v>
          </cell>
          <cell r="G568" t="str">
            <v>Jauchsdorf</v>
          </cell>
          <cell r="H568" t="str">
            <v>Österreich</v>
          </cell>
          <cell r="I568" t="str">
            <v>JAKSCGERH</v>
          </cell>
          <cell r="K568">
            <v>1871</v>
          </cell>
          <cell r="Q568" t="str">
            <v>I</v>
          </cell>
          <cell r="R568" t="str">
            <v>BÜR</v>
          </cell>
          <cell r="S568" t="str">
            <v>BÜR</v>
          </cell>
          <cell r="T568" t="str">
            <v/>
          </cell>
          <cell r="U568" t="str">
            <v/>
          </cell>
          <cell r="V568" t="str">
            <v/>
          </cell>
          <cell r="W568" t="str">
            <v>I</v>
          </cell>
          <cell r="X568" t="str">
            <v>BÜR</v>
          </cell>
          <cell r="Y568" t="str">
            <v>BÜR</v>
          </cell>
          <cell r="Z568" t="str">
            <v/>
          </cell>
          <cell r="AA568" t="str">
            <v/>
          </cell>
          <cell r="AB568" t="str">
            <v/>
          </cell>
        </row>
        <row r="569">
          <cell r="A569">
            <v>556</v>
          </cell>
          <cell r="B569" t="str">
            <v>Walkam Mario</v>
          </cell>
          <cell r="C569" t="str">
            <v>M</v>
          </cell>
          <cell r="D569">
            <v>36535</v>
          </cell>
          <cell r="E569">
            <v>41649</v>
          </cell>
          <cell r="F569">
            <v>14</v>
          </cell>
          <cell r="H569" t="str">
            <v>Österreich</v>
          </cell>
          <cell r="I569" t="str">
            <v>WALKAMARI</v>
          </cell>
          <cell r="J569" t="str">
            <v>M373</v>
          </cell>
          <cell r="Q569" t="str">
            <v>I</v>
          </cell>
          <cell r="R569" t="str">
            <v>RUM</v>
          </cell>
          <cell r="S569" t="str">
            <v>RUM</v>
          </cell>
          <cell r="T569" t="str">
            <v>I</v>
          </cell>
          <cell r="U569" t="str">
            <v>RUM</v>
          </cell>
          <cell r="V569" t="str">
            <v>RUM</v>
          </cell>
          <cell r="W569" t="str">
            <v>I</v>
          </cell>
          <cell r="X569" t="str">
            <v>RUM</v>
          </cell>
          <cell r="Y569" t="str">
            <v>RUM</v>
          </cell>
          <cell r="Z569" t="str">
            <v>I</v>
          </cell>
          <cell r="AA569" t="str">
            <v>RUM</v>
          </cell>
          <cell r="AB569" t="str">
            <v>RUM</v>
          </cell>
        </row>
        <row r="570">
          <cell r="A570">
            <v>557</v>
          </cell>
          <cell r="B570" t="str">
            <v>Feuchtl Kevin</v>
          </cell>
          <cell r="C570" t="str">
            <v>M</v>
          </cell>
          <cell r="D570">
            <v>33929</v>
          </cell>
          <cell r="E570">
            <v>41599</v>
          </cell>
          <cell r="F570">
            <v>21</v>
          </cell>
          <cell r="G570" t="str">
            <v>Baden</v>
          </cell>
          <cell r="H570" t="str">
            <v>Österreich</v>
          </cell>
          <cell r="I570" t="str">
            <v>FEUCHKEVI</v>
          </cell>
          <cell r="K570">
            <v>4656</v>
          </cell>
          <cell r="Q570" t="str">
            <v>I</v>
          </cell>
          <cell r="R570" t="str">
            <v>BAD</v>
          </cell>
          <cell r="S570" t="str">
            <v>BAD</v>
          </cell>
          <cell r="T570" t="str">
            <v>I</v>
          </cell>
          <cell r="U570" t="str">
            <v>BAD</v>
          </cell>
          <cell r="V570" t="str">
            <v>BAD</v>
          </cell>
          <cell r="W570" t="str">
            <v/>
          </cell>
          <cell r="X570" t="str">
            <v/>
          </cell>
          <cell r="Y570" t="str">
            <v/>
          </cell>
          <cell r="Z570" t="str">
            <v/>
          </cell>
          <cell r="AA570" t="str">
            <v/>
          </cell>
          <cell r="AB570" t="str">
            <v/>
          </cell>
        </row>
        <row r="571">
          <cell r="A571">
            <v>558</v>
          </cell>
          <cell r="B571" t="str">
            <v>Haido Jakob</v>
          </cell>
          <cell r="C571" t="str">
            <v>M</v>
          </cell>
          <cell r="D571">
            <v>31634</v>
          </cell>
          <cell r="E571">
            <v>41496</v>
          </cell>
          <cell r="F571">
            <v>27</v>
          </cell>
          <cell r="G571" t="str">
            <v>Kamischly</v>
          </cell>
          <cell r="H571" t="str">
            <v>Österreich</v>
          </cell>
          <cell r="I571" t="str">
            <v>HAIDOJAKO</v>
          </cell>
          <cell r="K571">
            <v>4259</v>
          </cell>
          <cell r="Q571" t="str">
            <v>I</v>
          </cell>
          <cell r="R571" t="str">
            <v>BAD</v>
          </cell>
          <cell r="S571" t="str">
            <v>BAD</v>
          </cell>
          <cell r="T571" t="str">
            <v>I</v>
          </cell>
          <cell r="U571" t="str">
            <v>BAD</v>
          </cell>
          <cell r="V571" t="str">
            <v>BAD</v>
          </cell>
          <cell r="W571" t="str">
            <v/>
          </cell>
          <cell r="X571" t="str">
            <v/>
          </cell>
          <cell r="Y571" t="str">
            <v/>
          </cell>
          <cell r="Z571" t="str">
            <v/>
          </cell>
          <cell r="AA571" t="str">
            <v/>
          </cell>
          <cell r="AB571" t="str">
            <v/>
          </cell>
        </row>
        <row r="572">
          <cell r="A572">
            <v>559</v>
          </cell>
          <cell r="B572" t="str">
            <v>Surin Viktor</v>
          </cell>
          <cell r="C572" t="str">
            <v>M</v>
          </cell>
          <cell r="D572">
            <v>31071</v>
          </cell>
          <cell r="E572">
            <v>41663</v>
          </cell>
          <cell r="F572">
            <v>29</v>
          </cell>
          <cell r="I572" t="str">
            <v>SURINVIKT</v>
          </cell>
          <cell r="K572">
            <v>3434</v>
          </cell>
          <cell r="Q572" t="str">
            <v>I</v>
          </cell>
          <cell r="R572" t="str">
            <v>HAR</v>
          </cell>
          <cell r="S572" t="str">
            <v>HAR</v>
          </cell>
          <cell r="T572" t="str">
            <v>I</v>
          </cell>
          <cell r="U572" t="str">
            <v>HAR</v>
          </cell>
          <cell r="V572" t="str">
            <v>HAR</v>
          </cell>
          <cell r="W572" t="str">
            <v/>
          </cell>
          <cell r="X572" t="str">
            <v/>
          </cell>
          <cell r="Y572" t="str">
            <v/>
          </cell>
          <cell r="Z572" t="str">
            <v/>
          </cell>
          <cell r="AA572" t="str">
            <v/>
          </cell>
          <cell r="AB572" t="str">
            <v/>
          </cell>
        </row>
        <row r="573">
          <cell r="A573">
            <v>560</v>
          </cell>
          <cell r="B573" t="str">
            <v>Gruber Gert</v>
          </cell>
          <cell r="C573" t="str">
            <v>M</v>
          </cell>
          <cell r="D573">
            <v>29960</v>
          </cell>
          <cell r="E573">
            <v>41648</v>
          </cell>
          <cell r="F573">
            <v>32</v>
          </cell>
          <cell r="H573" t="str">
            <v>Österreich</v>
          </cell>
          <cell r="I573" t="str">
            <v>GRUBEGERT</v>
          </cell>
          <cell r="K573">
            <v>3990</v>
          </cell>
          <cell r="Q573" t="str">
            <v>I</v>
          </cell>
          <cell r="R573" t="str">
            <v>ÖBL</v>
          </cell>
          <cell r="S573" t="str">
            <v>ÖBL</v>
          </cell>
          <cell r="T573" t="str">
            <v>I</v>
          </cell>
          <cell r="U573" t="str">
            <v>ÖBL</v>
          </cell>
          <cell r="V573" t="str">
            <v>ÖBL</v>
          </cell>
          <cell r="W573" t="str">
            <v>I</v>
          </cell>
          <cell r="X573" t="str">
            <v>ÖBL</v>
          </cell>
          <cell r="Y573" t="str">
            <v>ÖBL</v>
          </cell>
          <cell r="Z573" t="str">
            <v>I</v>
          </cell>
          <cell r="AA573" t="str">
            <v>ÖBL</v>
          </cell>
          <cell r="AB573" t="str">
            <v>ÖBL</v>
          </cell>
        </row>
        <row r="574">
          <cell r="A574">
            <v>561</v>
          </cell>
          <cell r="B574" t="str">
            <v>Steinbrecher Roman</v>
          </cell>
          <cell r="C574" t="str">
            <v>M</v>
          </cell>
          <cell r="D574">
            <v>36298</v>
          </cell>
          <cell r="E574">
            <v>41412</v>
          </cell>
          <cell r="F574">
            <v>14</v>
          </cell>
          <cell r="H574" t="str">
            <v>Österreich</v>
          </cell>
          <cell r="I574" t="str">
            <v>STEINROMA</v>
          </cell>
          <cell r="J574" t="str">
            <v>M370</v>
          </cell>
          <cell r="Q574" t="str">
            <v>I</v>
          </cell>
          <cell r="R574" t="str">
            <v>VÖD</v>
          </cell>
          <cell r="S574" t="str">
            <v>VÖD</v>
          </cell>
          <cell r="T574" t="str">
            <v>I</v>
          </cell>
          <cell r="U574" t="str">
            <v>VÖD</v>
          </cell>
          <cell r="V574" t="str">
            <v>VÖD</v>
          </cell>
          <cell r="W574" t="str">
            <v>I</v>
          </cell>
          <cell r="X574" t="str">
            <v>SVS</v>
          </cell>
          <cell r="Y574" t="str">
            <v>SVS</v>
          </cell>
          <cell r="Z574" t="str">
            <v/>
          </cell>
          <cell r="AA574" t="str">
            <v/>
          </cell>
          <cell r="AB574" t="str">
            <v/>
          </cell>
        </row>
        <row r="575">
          <cell r="A575">
            <v>562</v>
          </cell>
          <cell r="B575" t="str">
            <v>Korovka Oleksandr</v>
          </cell>
          <cell r="C575" t="str">
            <v>M</v>
          </cell>
          <cell r="D575">
            <v>32524</v>
          </cell>
          <cell r="E575">
            <v>41655</v>
          </cell>
          <cell r="F575">
            <v>25</v>
          </cell>
          <cell r="G575" t="str">
            <v>Dnepropetrovsk</v>
          </cell>
          <cell r="H575" t="str">
            <v>Ukraine</v>
          </cell>
          <cell r="I575" t="str">
            <v>KOROVOLEK</v>
          </cell>
          <cell r="K575">
            <v>4638</v>
          </cell>
          <cell r="T575" t="str">
            <v>A/L</v>
          </cell>
          <cell r="U575" t="str">
            <v>VÖE</v>
          </cell>
          <cell r="V575" t="str">
            <v>VÖE</v>
          </cell>
          <cell r="W575" t="str">
            <v/>
          </cell>
          <cell r="X575" t="str">
            <v/>
          </cell>
          <cell r="Y575" t="str">
            <v/>
          </cell>
          <cell r="Z575" t="str">
            <v/>
          </cell>
          <cell r="AA575" t="str">
            <v/>
          </cell>
          <cell r="AB575" t="str">
            <v/>
          </cell>
        </row>
        <row r="576">
          <cell r="A576">
            <v>563</v>
          </cell>
          <cell r="B576" t="str">
            <v>Baranyai Janos</v>
          </cell>
          <cell r="C576" t="str">
            <v>M</v>
          </cell>
          <cell r="D576">
            <v>30857</v>
          </cell>
          <cell r="E576">
            <v>41449</v>
          </cell>
          <cell r="F576">
            <v>29</v>
          </cell>
          <cell r="G576" t="str">
            <v>Oroszlany</v>
          </cell>
          <cell r="H576" t="str">
            <v>Ungarn</v>
          </cell>
          <cell r="I576" t="str">
            <v>BARANJANO</v>
          </cell>
          <cell r="K576">
            <v>4639</v>
          </cell>
          <cell r="T576" t="str">
            <v>A/L</v>
          </cell>
          <cell r="U576" t="str">
            <v>HAR</v>
          </cell>
          <cell r="V576" t="str">
            <v>HAR</v>
          </cell>
          <cell r="W576" t="str">
            <v/>
          </cell>
          <cell r="X576" t="str">
            <v/>
          </cell>
          <cell r="Y576" t="str">
            <v/>
          </cell>
          <cell r="Z576" t="str">
            <v/>
          </cell>
          <cell r="AA576" t="str">
            <v/>
          </cell>
          <cell r="AB576" t="str">
            <v/>
          </cell>
        </row>
        <row r="577">
          <cell r="A577">
            <v>564</v>
          </cell>
          <cell r="B577" t="str">
            <v>Boshidar Boshilov</v>
          </cell>
          <cell r="C577" t="str">
            <v>M</v>
          </cell>
          <cell r="D577">
            <v>25792</v>
          </cell>
          <cell r="E577">
            <v>41498</v>
          </cell>
          <cell r="F577">
            <v>43</v>
          </cell>
          <cell r="G577" t="str">
            <v>Dobritsch</v>
          </cell>
          <cell r="H577" t="str">
            <v>Bulgarien</v>
          </cell>
          <cell r="I577" t="str">
            <v>BOSHIBOSH</v>
          </cell>
          <cell r="K577">
            <v>4647</v>
          </cell>
          <cell r="T577" t="str">
            <v>A/L</v>
          </cell>
          <cell r="U577" t="str">
            <v>KRE</v>
          </cell>
          <cell r="V577" t="str">
            <v>KRE</v>
          </cell>
          <cell r="Y577" t="str">
            <v/>
          </cell>
          <cell r="Z577" t="str">
            <v/>
          </cell>
          <cell r="AA577" t="str">
            <v/>
          </cell>
          <cell r="AB577" t="str">
            <v/>
          </cell>
        </row>
        <row r="578">
          <cell r="A578">
            <v>565</v>
          </cell>
          <cell r="B578" t="str">
            <v>Plas-Weinstock Andreas</v>
          </cell>
          <cell r="C578" t="str">
            <v>M</v>
          </cell>
          <cell r="D578">
            <v>24814</v>
          </cell>
          <cell r="E578">
            <v>41616</v>
          </cell>
          <cell r="F578">
            <v>46</v>
          </cell>
          <cell r="G578" t="str">
            <v>Wien</v>
          </cell>
          <cell r="H578" t="str">
            <v>Österr</v>
          </cell>
          <cell r="I578" t="str">
            <v>PLASWANDR</v>
          </cell>
          <cell r="K578">
            <v>3052</v>
          </cell>
          <cell r="T578" t="str">
            <v>I</v>
          </cell>
          <cell r="U578" t="str">
            <v>ARH</v>
          </cell>
          <cell r="V578" t="str">
            <v>ARH</v>
          </cell>
          <cell r="W578" t="str">
            <v/>
          </cell>
          <cell r="X578" t="str">
            <v/>
          </cell>
          <cell r="Y578" t="str">
            <v/>
          </cell>
          <cell r="Z578" t="str">
            <v/>
          </cell>
          <cell r="AA578" t="str">
            <v/>
          </cell>
          <cell r="AB578" t="str">
            <v/>
          </cell>
        </row>
        <row r="579">
          <cell r="A579">
            <v>566</v>
          </cell>
          <cell r="B579" t="str">
            <v>Wallisch Werner</v>
          </cell>
          <cell r="C579" t="str">
            <v>M</v>
          </cell>
          <cell r="D579">
            <v>25914</v>
          </cell>
          <cell r="E579">
            <v>41620</v>
          </cell>
          <cell r="F579">
            <v>43</v>
          </cell>
          <cell r="G579" t="str">
            <v>Wien</v>
          </cell>
          <cell r="H579" t="str">
            <v>Österr</v>
          </cell>
          <cell r="I579" t="str">
            <v>WALLIWERN</v>
          </cell>
          <cell r="K579">
            <v>3135</v>
          </cell>
          <cell r="T579" t="str">
            <v>I</v>
          </cell>
          <cell r="U579" t="str">
            <v>NW</v>
          </cell>
          <cell r="V579" t="str">
            <v xml:space="preserve">NW </v>
          </cell>
          <cell r="W579" t="str">
            <v>I</v>
          </cell>
          <cell r="X579" t="str">
            <v>NW</v>
          </cell>
          <cell r="Y579" t="str">
            <v xml:space="preserve">NW </v>
          </cell>
          <cell r="Z579" t="str">
            <v>I</v>
          </cell>
          <cell r="AA579" t="str">
            <v>NW</v>
          </cell>
          <cell r="AB579" t="str">
            <v xml:space="preserve">NW </v>
          </cell>
        </row>
        <row r="580">
          <cell r="A580">
            <v>567</v>
          </cell>
          <cell r="B580" t="str">
            <v>Resch Harald</v>
          </cell>
          <cell r="C580" t="str">
            <v>M</v>
          </cell>
          <cell r="D580">
            <v>21016</v>
          </cell>
          <cell r="E580">
            <v>41470</v>
          </cell>
          <cell r="F580">
            <v>56</v>
          </cell>
          <cell r="G580" t="str">
            <v>Braunau</v>
          </cell>
          <cell r="H580" t="str">
            <v>Österr</v>
          </cell>
          <cell r="I580" t="str">
            <v>RESCHHARA</v>
          </cell>
          <cell r="K580">
            <v>3349</v>
          </cell>
          <cell r="T580" t="str">
            <v>I</v>
          </cell>
          <cell r="U580" t="str">
            <v>WEN</v>
          </cell>
          <cell r="V580" t="str">
            <v>WEN</v>
          </cell>
          <cell r="W580" t="str">
            <v>I</v>
          </cell>
          <cell r="X580" t="str">
            <v>WEN</v>
          </cell>
          <cell r="Y580" t="str">
            <v>WEN</v>
          </cell>
          <cell r="Z580" t="str">
            <v>I</v>
          </cell>
          <cell r="AA580" t="str">
            <v>WEN</v>
          </cell>
          <cell r="AB580" t="str">
            <v>WEN</v>
          </cell>
        </row>
        <row r="581">
          <cell r="A581">
            <v>568</v>
          </cell>
          <cell r="B581" t="str">
            <v>Hausner Thomas</v>
          </cell>
          <cell r="C581" t="str">
            <v>M</v>
          </cell>
          <cell r="D581">
            <v>27565</v>
          </cell>
          <cell r="E581">
            <v>41445</v>
          </cell>
          <cell r="F581">
            <v>38</v>
          </cell>
          <cell r="G581" t="str">
            <v>Mödling</v>
          </cell>
          <cell r="H581" t="str">
            <v>Österr</v>
          </cell>
          <cell r="I581" t="str">
            <v>HAUSNTHOM</v>
          </cell>
          <cell r="K581">
            <v>3356</v>
          </cell>
          <cell r="T581" t="str">
            <v>I</v>
          </cell>
          <cell r="U581" t="str">
            <v>MÖD</v>
          </cell>
          <cell r="V581" t="str">
            <v>MÖD</v>
          </cell>
          <cell r="W581" t="str">
            <v/>
          </cell>
          <cell r="X581" t="str">
            <v/>
          </cell>
          <cell r="Y581" t="str">
            <v/>
          </cell>
          <cell r="Z581" t="str">
            <v/>
          </cell>
          <cell r="AA581" t="str">
            <v/>
          </cell>
          <cell r="AB581" t="str">
            <v/>
          </cell>
        </row>
        <row r="582">
          <cell r="A582">
            <v>569</v>
          </cell>
          <cell r="B582" t="str">
            <v>Pötsch Franz</v>
          </cell>
          <cell r="C582" t="str">
            <v>M</v>
          </cell>
          <cell r="D582">
            <v>28521</v>
          </cell>
          <cell r="E582">
            <v>41670</v>
          </cell>
          <cell r="F582">
            <v>36</v>
          </cell>
          <cell r="G582" t="str">
            <v>Wien</v>
          </cell>
          <cell r="H582" t="str">
            <v>Österr</v>
          </cell>
          <cell r="I582" t="str">
            <v>PÖTSCFRAN</v>
          </cell>
          <cell r="K582">
            <v>3901</v>
          </cell>
          <cell r="T582" t="str">
            <v>I</v>
          </cell>
          <cell r="U582" t="str">
            <v>MÖD</v>
          </cell>
          <cell r="V582" t="str">
            <v>MÖD</v>
          </cell>
          <cell r="W582" t="str">
            <v/>
          </cell>
          <cell r="X582" t="str">
            <v/>
          </cell>
          <cell r="Y582" t="str">
            <v/>
          </cell>
          <cell r="Z582" t="str">
            <v/>
          </cell>
          <cell r="AA582" t="str">
            <v/>
          </cell>
          <cell r="AB582" t="str">
            <v/>
          </cell>
        </row>
        <row r="583">
          <cell r="A583">
            <v>570</v>
          </cell>
          <cell r="B583" t="str">
            <v>Buschenreiter Raoul</v>
          </cell>
          <cell r="C583" t="str">
            <v>M</v>
          </cell>
          <cell r="D583">
            <v>29799</v>
          </cell>
          <cell r="E583">
            <v>41487</v>
          </cell>
          <cell r="F583">
            <v>32</v>
          </cell>
          <cell r="G583" t="str">
            <v>St. Pölten</v>
          </cell>
          <cell r="H583" t="str">
            <v>Österr</v>
          </cell>
          <cell r="I583" t="str">
            <v>BUSCHRAOU</v>
          </cell>
          <cell r="K583">
            <v>3930</v>
          </cell>
          <cell r="T583" t="str">
            <v>I</v>
          </cell>
          <cell r="U583" t="str">
            <v>HAR</v>
          </cell>
          <cell r="V583" t="str">
            <v>KRE</v>
          </cell>
          <cell r="W583" t="str">
            <v>I</v>
          </cell>
          <cell r="X583" t="str">
            <v>HAR</v>
          </cell>
          <cell r="Y583" t="str">
            <v>HAR</v>
          </cell>
          <cell r="Z583" t="str">
            <v/>
          </cell>
          <cell r="AA583" t="str">
            <v/>
          </cell>
          <cell r="AB583" t="str">
            <v/>
          </cell>
        </row>
        <row r="584">
          <cell r="A584">
            <v>571</v>
          </cell>
          <cell r="B584" t="str">
            <v>Weber Franz</v>
          </cell>
          <cell r="C584" t="str">
            <v>M</v>
          </cell>
          <cell r="D584">
            <v>29648</v>
          </cell>
          <cell r="E584">
            <v>41336</v>
          </cell>
          <cell r="F584">
            <v>32</v>
          </cell>
          <cell r="G584" t="str">
            <v>Braunau</v>
          </cell>
          <cell r="H584" t="str">
            <v>Österr</v>
          </cell>
          <cell r="I584" t="str">
            <v>WEBERFRAN</v>
          </cell>
          <cell r="K584">
            <v>3933</v>
          </cell>
          <cell r="T584" t="str">
            <v>I</v>
          </cell>
          <cell r="U584" t="str">
            <v>WEN</v>
          </cell>
          <cell r="V584" t="str">
            <v>WEN</v>
          </cell>
          <cell r="W584" t="str">
            <v>I</v>
          </cell>
          <cell r="X584" t="str">
            <v>WEN</v>
          </cell>
          <cell r="Y584" t="str">
            <v>WEN</v>
          </cell>
          <cell r="Z584" t="str">
            <v>I</v>
          </cell>
          <cell r="AA584" t="str">
            <v>WEN</v>
          </cell>
          <cell r="AB584" t="str">
            <v>WEN</v>
          </cell>
        </row>
        <row r="585">
          <cell r="A585">
            <v>572</v>
          </cell>
          <cell r="B585" t="str">
            <v>Perktold Patrick</v>
          </cell>
          <cell r="C585" t="str">
            <v>M</v>
          </cell>
          <cell r="D585">
            <v>31985</v>
          </cell>
          <cell r="E585">
            <v>41482</v>
          </cell>
          <cell r="F585">
            <v>26</v>
          </cell>
          <cell r="G585" t="str">
            <v>Wörgl</v>
          </cell>
          <cell r="H585" t="str">
            <v>Österr</v>
          </cell>
          <cell r="I585" t="str">
            <v>PERKTPATR</v>
          </cell>
          <cell r="K585">
            <v>4245</v>
          </cell>
          <cell r="T585" t="str">
            <v>I</v>
          </cell>
          <cell r="U585" t="str">
            <v>BHÄ</v>
          </cell>
          <cell r="V585" t="str">
            <v>BHÄ</v>
          </cell>
          <cell r="W585" t="str">
            <v>I</v>
          </cell>
          <cell r="X585" t="str">
            <v>BHÄ</v>
          </cell>
          <cell r="Y585" t="str">
            <v>BHÄ</v>
          </cell>
          <cell r="Z585" t="str">
            <v/>
          </cell>
          <cell r="AA585" t="str">
            <v/>
          </cell>
          <cell r="AB585" t="str">
            <v/>
          </cell>
        </row>
        <row r="586">
          <cell r="A586">
            <v>573</v>
          </cell>
          <cell r="B586" t="str">
            <v>Fuchs David</v>
          </cell>
          <cell r="C586" t="str">
            <v>M</v>
          </cell>
          <cell r="D586">
            <v>32623</v>
          </cell>
          <cell r="E586">
            <v>41389</v>
          </cell>
          <cell r="F586">
            <v>24</v>
          </cell>
          <cell r="G586" t="str">
            <v>Krems</v>
          </cell>
          <cell r="H586" t="str">
            <v>Österr</v>
          </cell>
          <cell r="I586" t="str">
            <v>FUCHSDAVI</v>
          </cell>
          <cell r="K586">
            <v>4403</v>
          </cell>
          <cell r="T586" t="str">
            <v>I</v>
          </cell>
          <cell r="U586" t="str">
            <v>KRE</v>
          </cell>
          <cell r="V586" t="str">
            <v>KRE</v>
          </cell>
          <cell r="W586" t="str">
            <v/>
          </cell>
          <cell r="X586" t="str">
            <v/>
          </cell>
          <cell r="Y586" t="str">
            <v/>
          </cell>
          <cell r="Z586" t="str">
            <v/>
          </cell>
          <cell r="AA586" t="str">
            <v/>
          </cell>
          <cell r="AB586" t="str">
            <v/>
          </cell>
        </row>
        <row r="587">
          <cell r="A587">
            <v>574</v>
          </cell>
          <cell r="B587" t="str">
            <v>Unterladstätter Andreas</v>
          </cell>
          <cell r="C587" t="str">
            <v>M</v>
          </cell>
          <cell r="D587">
            <v>34257</v>
          </cell>
          <cell r="E587">
            <v>41562</v>
          </cell>
          <cell r="F587">
            <v>20</v>
          </cell>
          <cell r="G587" t="str">
            <v>Wörgl</v>
          </cell>
          <cell r="H587" t="str">
            <v>Österr</v>
          </cell>
          <cell r="I587" t="str">
            <v>UNTERANDR</v>
          </cell>
          <cell r="K587">
            <v>4496</v>
          </cell>
          <cell r="T587" t="str">
            <v>I</v>
          </cell>
          <cell r="U587" t="str">
            <v>BHÄ</v>
          </cell>
          <cell r="V587" t="str">
            <v>BHÄ</v>
          </cell>
          <cell r="W587" t="str">
            <v>I</v>
          </cell>
          <cell r="X587" t="str">
            <v>BHÄ</v>
          </cell>
          <cell r="Y587" t="str">
            <v>BHÄ</v>
          </cell>
          <cell r="Z587" t="str">
            <v/>
          </cell>
          <cell r="AA587" t="str">
            <v/>
          </cell>
          <cell r="AB587" t="str">
            <v/>
          </cell>
        </row>
        <row r="588">
          <cell r="A588">
            <v>575</v>
          </cell>
          <cell r="B588" t="str">
            <v>Tschinkel Andreas</v>
          </cell>
          <cell r="C588" t="str">
            <v>M</v>
          </cell>
          <cell r="D588">
            <v>29094</v>
          </cell>
          <cell r="E588">
            <v>41513</v>
          </cell>
          <cell r="F588">
            <v>34</v>
          </cell>
          <cell r="G588" t="str">
            <v>Asuncion</v>
          </cell>
          <cell r="H588" t="str">
            <v>Österr</v>
          </cell>
          <cell r="I588" t="str">
            <v>TSCHIANDR</v>
          </cell>
          <cell r="K588">
            <v>4642</v>
          </cell>
          <cell r="T588" t="str">
            <v>I</v>
          </cell>
          <cell r="U588" t="str">
            <v>EIW</v>
          </cell>
          <cell r="V588" t="str">
            <v>EIW</v>
          </cell>
          <cell r="W588" t="str">
            <v>I</v>
          </cell>
          <cell r="X588" t="str">
            <v>EIW</v>
          </cell>
          <cell r="Y588" t="str">
            <v>EIW</v>
          </cell>
          <cell r="Z588" t="str">
            <v>I</v>
          </cell>
          <cell r="AA588" t="str">
            <v>EIW</v>
          </cell>
          <cell r="AB588" t="str">
            <v>EIW</v>
          </cell>
        </row>
        <row r="589">
          <cell r="A589">
            <v>576</v>
          </cell>
          <cell r="B589" t="str">
            <v>Degwerth Andreas</v>
          </cell>
          <cell r="C589" t="str">
            <v>M</v>
          </cell>
          <cell r="D589">
            <v>25753</v>
          </cell>
          <cell r="E589">
            <v>41459</v>
          </cell>
          <cell r="F589">
            <v>43</v>
          </cell>
          <cell r="G589" t="str">
            <v>Wien</v>
          </cell>
          <cell r="H589" t="str">
            <v>Österr</v>
          </cell>
          <cell r="I589" t="str">
            <v>DEGWEANDR</v>
          </cell>
          <cell r="K589">
            <v>4643</v>
          </cell>
          <cell r="T589" t="str">
            <v>I</v>
          </cell>
          <cell r="U589" t="str">
            <v>EIW</v>
          </cell>
          <cell r="V589" t="str">
            <v>EIW</v>
          </cell>
          <cell r="W589" t="str">
            <v>I</v>
          </cell>
          <cell r="X589" t="str">
            <v>EIW</v>
          </cell>
          <cell r="Y589" t="str">
            <v>EIW</v>
          </cell>
          <cell r="Z589" t="str">
            <v>I</v>
          </cell>
          <cell r="AA589" t="str">
            <v>EIW</v>
          </cell>
          <cell r="AB589" t="str">
            <v>EIW</v>
          </cell>
        </row>
        <row r="590">
          <cell r="A590">
            <v>577</v>
          </cell>
          <cell r="B590" t="str">
            <v>Maiss Oliver</v>
          </cell>
          <cell r="C590" t="str">
            <v>M</v>
          </cell>
          <cell r="D590">
            <v>29534</v>
          </cell>
          <cell r="E590">
            <v>41587</v>
          </cell>
          <cell r="F590">
            <v>33</v>
          </cell>
          <cell r="G590" t="str">
            <v>Wien</v>
          </cell>
          <cell r="H590" t="str">
            <v>Österr</v>
          </cell>
          <cell r="I590" t="str">
            <v>MAISSOLIV</v>
          </cell>
          <cell r="K590">
            <v>4644</v>
          </cell>
          <cell r="T590" t="str">
            <v>I</v>
          </cell>
          <cell r="U590" t="str">
            <v>EIW</v>
          </cell>
          <cell r="V590" t="str">
            <v>EIW</v>
          </cell>
          <cell r="W590" t="str">
            <v>I</v>
          </cell>
          <cell r="X590" t="str">
            <v>EIW</v>
          </cell>
          <cell r="Y590" t="str">
            <v>EIW</v>
          </cell>
          <cell r="Z590" t="str">
            <v>I</v>
          </cell>
          <cell r="AA590" t="str">
            <v>EIW</v>
          </cell>
          <cell r="AB590" t="str">
            <v>EIW</v>
          </cell>
        </row>
        <row r="591">
          <cell r="A591">
            <v>578</v>
          </cell>
          <cell r="B591" t="str">
            <v>Seidler Dominik</v>
          </cell>
          <cell r="C591" t="str">
            <v>M</v>
          </cell>
          <cell r="D591">
            <v>33548</v>
          </cell>
          <cell r="E591">
            <v>41584</v>
          </cell>
          <cell r="F591">
            <v>22</v>
          </cell>
          <cell r="G591" t="str">
            <v>Wien</v>
          </cell>
          <cell r="H591" t="str">
            <v>Österr</v>
          </cell>
          <cell r="I591" t="str">
            <v>SEIDLDOMI</v>
          </cell>
          <cell r="K591">
            <v>4645</v>
          </cell>
          <cell r="T591" t="str">
            <v>I</v>
          </cell>
          <cell r="U591" t="str">
            <v>EIW</v>
          </cell>
          <cell r="V591" t="str">
            <v>EIW</v>
          </cell>
          <cell r="W591" t="str">
            <v/>
          </cell>
          <cell r="X591" t="str">
            <v/>
          </cell>
          <cell r="Y591" t="str">
            <v/>
          </cell>
          <cell r="Z591" t="str">
            <v/>
          </cell>
          <cell r="AA591" t="str">
            <v/>
          </cell>
          <cell r="AB591" t="str">
            <v/>
          </cell>
        </row>
        <row r="592">
          <cell r="A592">
            <v>579</v>
          </cell>
          <cell r="B592" t="str">
            <v>Grusell Gustav</v>
          </cell>
          <cell r="C592" t="str">
            <v>M</v>
          </cell>
          <cell r="D592">
            <v>28201</v>
          </cell>
          <cell r="E592">
            <v>41350</v>
          </cell>
          <cell r="F592">
            <v>36</v>
          </cell>
          <cell r="G592" t="str">
            <v>Uppsala</v>
          </cell>
          <cell r="H592" t="str">
            <v>Schweden</v>
          </cell>
          <cell r="I592" t="str">
            <v>GRUSEGUST</v>
          </cell>
          <cell r="K592">
            <v>4646</v>
          </cell>
          <cell r="T592" t="str">
            <v>G</v>
          </cell>
          <cell r="U592" t="str">
            <v>GOL</v>
          </cell>
          <cell r="V592" t="str">
            <v>GOL</v>
          </cell>
          <cell r="W592" t="str">
            <v>G</v>
          </cell>
          <cell r="X592" t="str">
            <v>GOL</v>
          </cell>
          <cell r="Y592" t="str">
            <v>GOL</v>
          </cell>
          <cell r="Z592" t="str">
            <v>G</v>
          </cell>
          <cell r="AA592" t="str">
            <v/>
          </cell>
          <cell r="AB592" t="str">
            <v/>
          </cell>
        </row>
        <row r="593">
          <cell r="A593">
            <v>580</v>
          </cell>
          <cell r="B593" t="str">
            <v>Steger Klaus</v>
          </cell>
          <cell r="C593" t="str">
            <v>M</v>
          </cell>
          <cell r="D593">
            <v>33311</v>
          </cell>
          <cell r="E593">
            <v>41347</v>
          </cell>
          <cell r="F593">
            <v>22</v>
          </cell>
          <cell r="G593" t="str">
            <v>Wien</v>
          </cell>
          <cell r="H593" t="str">
            <v>Österr</v>
          </cell>
          <cell r="I593" t="str">
            <v>STEGEKLAU</v>
          </cell>
          <cell r="K593">
            <v>4648</v>
          </cell>
          <cell r="T593" t="str">
            <v>I</v>
          </cell>
          <cell r="U593" t="str">
            <v>EIW</v>
          </cell>
          <cell r="V593" t="str">
            <v>EIW</v>
          </cell>
          <cell r="W593" t="str">
            <v>I</v>
          </cell>
          <cell r="X593" t="str">
            <v>EIW</v>
          </cell>
          <cell r="Y593" t="str">
            <v>EIW</v>
          </cell>
          <cell r="Z593" t="str">
            <v>I</v>
          </cell>
          <cell r="AA593" t="str">
            <v>EIW</v>
          </cell>
          <cell r="AB593" t="str">
            <v>EIW</v>
          </cell>
        </row>
        <row r="594">
          <cell r="A594">
            <v>581</v>
          </cell>
          <cell r="B594" t="str">
            <v>Hofwimmer Florian</v>
          </cell>
          <cell r="C594" t="str">
            <v>M</v>
          </cell>
          <cell r="D594">
            <v>35721</v>
          </cell>
          <cell r="E594">
            <v>41565</v>
          </cell>
          <cell r="F594">
            <v>16</v>
          </cell>
          <cell r="G594" t="str">
            <v>Wels</v>
          </cell>
          <cell r="H594" t="str">
            <v>Österr</v>
          </cell>
          <cell r="I594" t="str">
            <v>HOFWIFLOR</v>
          </cell>
          <cell r="K594">
            <v>4653</v>
          </cell>
          <cell r="T594" t="str">
            <v>I</v>
          </cell>
          <cell r="U594" t="str">
            <v>VÖE</v>
          </cell>
          <cell r="V594" t="str">
            <v>VÖE</v>
          </cell>
          <cell r="W594" t="str">
            <v>I</v>
          </cell>
          <cell r="X594" t="str">
            <v>VÖE</v>
          </cell>
          <cell r="Y594" t="str">
            <v>VÖE</v>
          </cell>
          <cell r="Z594" t="str">
            <v>I</v>
          </cell>
          <cell r="AA594" t="str">
            <v>VÖE</v>
          </cell>
          <cell r="AB594" t="str">
            <v>VÖE</v>
          </cell>
        </row>
        <row r="595">
          <cell r="A595">
            <v>582</v>
          </cell>
          <cell r="B595" t="str">
            <v>Likerecz Attila</v>
          </cell>
          <cell r="C595" t="str">
            <v>M</v>
          </cell>
          <cell r="D595">
            <v>29663</v>
          </cell>
          <cell r="E595">
            <v>41351</v>
          </cell>
          <cell r="F595">
            <v>32</v>
          </cell>
          <cell r="G595" t="str">
            <v>Oroszlany</v>
          </cell>
          <cell r="H595" t="str">
            <v>Ungarn</v>
          </cell>
          <cell r="I595" t="str">
            <v>LIKERATTI</v>
          </cell>
          <cell r="K595">
            <v>4686</v>
          </cell>
          <cell r="T595" t="str">
            <v xml:space="preserve">A </v>
          </cell>
          <cell r="U595" t="str">
            <v>Sede</v>
          </cell>
          <cell r="V595" t="str">
            <v>Sede</v>
          </cell>
          <cell r="W595" t="str">
            <v/>
          </cell>
          <cell r="X595" t="str">
            <v/>
          </cell>
          <cell r="Y595" t="str">
            <v/>
          </cell>
          <cell r="Z595" t="str">
            <v/>
          </cell>
          <cell r="AA595" t="str">
            <v/>
          </cell>
          <cell r="AB595" t="str">
            <v/>
          </cell>
        </row>
        <row r="596">
          <cell r="A596">
            <v>583</v>
          </cell>
          <cell r="B596" t="str">
            <v>Sooky Gergely</v>
          </cell>
          <cell r="C596" t="str">
            <v>M</v>
          </cell>
          <cell r="D596">
            <v>34231</v>
          </cell>
          <cell r="E596">
            <v>41536</v>
          </cell>
          <cell r="F596">
            <v>20</v>
          </cell>
          <cell r="G596" t="str">
            <v>Györ</v>
          </cell>
          <cell r="H596" t="str">
            <v>Ungarn</v>
          </cell>
          <cell r="I596" t="str">
            <v>SOOKYGERG</v>
          </cell>
          <cell r="K596">
            <v>4688</v>
          </cell>
          <cell r="T596" t="str">
            <v xml:space="preserve">A </v>
          </cell>
          <cell r="U596" t="str">
            <v>Sede</v>
          </cell>
          <cell r="V596" t="str">
            <v>Sede</v>
          </cell>
          <cell r="W596" t="str">
            <v/>
          </cell>
          <cell r="X596" t="str">
            <v/>
          </cell>
          <cell r="Y596" t="str">
            <v/>
          </cell>
          <cell r="Z596" t="str">
            <v/>
          </cell>
          <cell r="AA596" t="str">
            <v/>
          </cell>
          <cell r="AB596" t="str">
            <v/>
          </cell>
        </row>
        <row r="597">
          <cell r="A597">
            <v>584</v>
          </cell>
          <cell r="B597" t="str">
            <v>Simon Bence</v>
          </cell>
          <cell r="C597" t="str">
            <v>M</v>
          </cell>
          <cell r="D597">
            <v>35306</v>
          </cell>
          <cell r="E597">
            <v>41515</v>
          </cell>
          <cell r="F597">
            <v>17</v>
          </cell>
          <cell r="G597" t="str">
            <v>Budapest</v>
          </cell>
          <cell r="H597" t="str">
            <v>Ungarn</v>
          </cell>
          <cell r="I597" t="str">
            <v>SIMONBENC</v>
          </cell>
          <cell r="K597">
            <v>4689</v>
          </cell>
          <cell r="T597" t="str">
            <v xml:space="preserve">A </v>
          </cell>
          <cell r="U597" t="str">
            <v>Sede</v>
          </cell>
          <cell r="V597" t="str">
            <v>Sede</v>
          </cell>
          <cell r="W597" t="str">
            <v/>
          </cell>
          <cell r="X597" t="str">
            <v/>
          </cell>
          <cell r="Y597" t="str">
            <v/>
          </cell>
          <cell r="Z597" t="str">
            <v/>
          </cell>
          <cell r="AA597" t="str">
            <v/>
          </cell>
          <cell r="AB597" t="str">
            <v/>
          </cell>
        </row>
        <row r="598">
          <cell r="A598">
            <v>585</v>
          </cell>
          <cell r="B598" t="str">
            <v>Gressl Rene</v>
          </cell>
          <cell r="C598" t="str">
            <v>M</v>
          </cell>
          <cell r="D598">
            <v>35755</v>
          </cell>
          <cell r="E598">
            <v>41599</v>
          </cell>
          <cell r="F598">
            <v>16</v>
          </cell>
          <cell r="G598" t="str">
            <v>Wien</v>
          </cell>
          <cell r="H598" t="str">
            <v>Österreich</v>
          </cell>
          <cell r="I598" t="str">
            <v>GRESSRENE</v>
          </cell>
          <cell r="J598" t="str">
            <v>M349</v>
          </cell>
          <cell r="T598" t="str">
            <v>I</v>
          </cell>
          <cell r="U598" t="str">
            <v>LAL</v>
          </cell>
          <cell r="V598" t="str">
            <v>LAL</v>
          </cell>
          <cell r="W598" t="str">
            <v/>
          </cell>
          <cell r="X598" t="str">
            <v/>
          </cell>
          <cell r="Y598" t="str">
            <v/>
          </cell>
          <cell r="Z598" t="str">
            <v/>
          </cell>
          <cell r="AA598" t="str">
            <v/>
          </cell>
          <cell r="AB598" t="str">
            <v/>
          </cell>
        </row>
        <row r="599">
          <cell r="A599">
            <v>586</v>
          </cell>
          <cell r="B599" t="str">
            <v>Biringer David</v>
          </cell>
          <cell r="C599" t="str">
            <v>M</v>
          </cell>
          <cell r="D599">
            <v>35300</v>
          </cell>
          <cell r="E599">
            <v>41509</v>
          </cell>
          <cell r="F599">
            <v>17</v>
          </cell>
          <cell r="G599" t="str">
            <v>Tulln</v>
          </cell>
          <cell r="H599" t="str">
            <v>Österreich</v>
          </cell>
          <cell r="I599" t="str">
            <v>BIRINDAVI</v>
          </cell>
          <cell r="J599" t="str">
            <v>M350</v>
          </cell>
          <cell r="T599" t="str">
            <v>I</v>
          </cell>
          <cell r="U599" t="str">
            <v>LAL</v>
          </cell>
          <cell r="V599" t="str">
            <v>LAL</v>
          </cell>
          <cell r="W599" t="str">
            <v/>
          </cell>
          <cell r="X599" t="str">
            <v/>
          </cell>
          <cell r="Y599" t="str">
            <v/>
          </cell>
          <cell r="Z599" t="str">
            <v/>
          </cell>
          <cell r="AA599" t="str">
            <v/>
          </cell>
          <cell r="AB599" t="str">
            <v/>
          </cell>
        </row>
        <row r="600">
          <cell r="A600">
            <v>587</v>
          </cell>
          <cell r="B600" t="str">
            <v>Eder Marco</v>
          </cell>
          <cell r="C600" t="str">
            <v>M</v>
          </cell>
          <cell r="D600">
            <v>35402</v>
          </cell>
          <cell r="E600">
            <v>41611</v>
          </cell>
          <cell r="F600">
            <v>17</v>
          </cell>
          <cell r="G600" t="str">
            <v>Tulln</v>
          </cell>
          <cell r="H600" t="str">
            <v>Österreich</v>
          </cell>
          <cell r="I600" t="str">
            <v>EDERMARC</v>
          </cell>
          <cell r="J600" t="str">
            <v>M351</v>
          </cell>
          <cell r="T600" t="str">
            <v>I</v>
          </cell>
          <cell r="U600" t="str">
            <v>LAL</v>
          </cell>
          <cell r="V600" t="str">
            <v>LAL</v>
          </cell>
          <cell r="W600" t="str">
            <v/>
          </cell>
          <cell r="X600" t="str">
            <v/>
          </cell>
          <cell r="Y600" t="str">
            <v/>
          </cell>
          <cell r="Z600" t="str">
            <v/>
          </cell>
          <cell r="AA600" t="str">
            <v/>
          </cell>
          <cell r="AB600" t="str">
            <v/>
          </cell>
        </row>
        <row r="601">
          <cell r="A601">
            <v>588</v>
          </cell>
          <cell r="B601" t="str">
            <v>Steiner Lucas</v>
          </cell>
          <cell r="C601" t="str">
            <v>M</v>
          </cell>
          <cell r="D601">
            <v>36975</v>
          </cell>
          <cell r="E601">
            <v>41358</v>
          </cell>
          <cell r="F601">
            <v>12</v>
          </cell>
          <cell r="G601" t="str">
            <v>Innsbruck</v>
          </cell>
          <cell r="H601" t="str">
            <v>Österr</v>
          </cell>
          <cell r="I601" t="str">
            <v>STEINLUCA</v>
          </cell>
          <cell r="J601" t="str">
            <v>M355</v>
          </cell>
          <cell r="T601" t="str">
            <v>I</v>
          </cell>
          <cell r="U601" t="str">
            <v>RUM</v>
          </cell>
          <cell r="V601" t="str">
            <v>RUM</v>
          </cell>
          <cell r="W601" t="str">
            <v>I</v>
          </cell>
          <cell r="X601" t="str">
            <v>RUM</v>
          </cell>
          <cell r="Y601" t="str">
            <v>RUM</v>
          </cell>
          <cell r="Z601" t="str">
            <v>I</v>
          </cell>
          <cell r="AA601" t="str">
            <v>RUM</v>
          </cell>
          <cell r="AB601" t="str">
            <v>RUM</v>
          </cell>
        </row>
        <row r="602">
          <cell r="A602">
            <v>589</v>
          </cell>
          <cell r="B602" t="str">
            <v>Oberparleiter Jonas</v>
          </cell>
          <cell r="C602" t="str">
            <v>M</v>
          </cell>
          <cell r="D602">
            <v>36993</v>
          </cell>
          <cell r="E602">
            <v>41376</v>
          </cell>
          <cell r="F602">
            <v>12</v>
          </cell>
          <cell r="G602" t="str">
            <v>Hall in Tirol</v>
          </cell>
          <cell r="H602" t="str">
            <v>Österr</v>
          </cell>
          <cell r="I602" t="str">
            <v>OBERPJONA</v>
          </cell>
          <cell r="J602" t="str">
            <v>M356</v>
          </cell>
          <cell r="T602" t="str">
            <v>I</v>
          </cell>
          <cell r="U602" t="str">
            <v>RUM</v>
          </cell>
          <cell r="V602" t="str">
            <v>RUM</v>
          </cell>
          <cell r="W602" t="str">
            <v>I</v>
          </cell>
          <cell r="X602" t="str">
            <v>RUM</v>
          </cell>
          <cell r="Y602" t="str">
            <v>RUM</v>
          </cell>
          <cell r="Z602" t="str">
            <v>I</v>
          </cell>
          <cell r="AA602" t="str">
            <v>RUM</v>
          </cell>
          <cell r="AB602" t="str">
            <v>RUM</v>
          </cell>
        </row>
        <row r="603">
          <cell r="A603">
            <v>590</v>
          </cell>
          <cell r="B603" t="str">
            <v>Kössler Benedikt</v>
          </cell>
          <cell r="C603" t="str">
            <v>M</v>
          </cell>
          <cell r="D603">
            <v>37025</v>
          </cell>
          <cell r="E603">
            <v>41408</v>
          </cell>
          <cell r="F603">
            <v>12</v>
          </cell>
          <cell r="G603" t="str">
            <v>Innsbruck</v>
          </cell>
          <cell r="H603" t="str">
            <v>Österr</v>
          </cell>
          <cell r="I603" t="str">
            <v>KÖSSLBENE</v>
          </cell>
          <cell r="J603" t="str">
            <v>M357</v>
          </cell>
          <cell r="T603" t="str">
            <v>I</v>
          </cell>
          <cell r="U603" t="str">
            <v>RUM</v>
          </cell>
          <cell r="V603" t="str">
            <v>RUM</v>
          </cell>
          <cell r="W603" t="str">
            <v>I</v>
          </cell>
          <cell r="X603" t="str">
            <v>RUM</v>
          </cell>
          <cell r="Y603" t="str">
            <v>RUM</v>
          </cell>
          <cell r="Z603" t="str">
            <v>I</v>
          </cell>
          <cell r="AA603" t="str">
            <v>RUM</v>
          </cell>
          <cell r="AB603" t="str">
            <v>RUM</v>
          </cell>
        </row>
        <row r="604">
          <cell r="A604">
            <v>591</v>
          </cell>
          <cell r="B604" t="str">
            <v>Demir Hasan</v>
          </cell>
          <cell r="C604" t="str">
            <v>M</v>
          </cell>
          <cell r="D604">
            <v>37055</v>
          </cell>
          <cell r="E604">
            <v>41438</v>
          </cell>
          <cell r="F604">
            <v>12</v>
          </cell>
          <cell r="G604" t="str">
            <v>Innsbruck</v>
          </cell>
          <cell r="H604" t="str">
            <v>Österr</v>
          </cell>
          <cell r="I604" t="str">
            <v>DEMIRHASA</v>
          </cell>
          <cell r="J604" t="str">
            <v>M358</v>
          </cell>
          <cell r="T604" t="str">
            <v>I</v>
          </cell>
          <cell r="U604" t="str">
            <v>RUM</v>
          </cell>
          <cell r="V604" t="str">
            <v>RUM</v>
          </cell>
          <cell r="W604" t="str">
            <v>I</v>
          </cell>
          <cell r="X604" t="str">
            <v>RUM</v>
          </cell>
          <cell r="Y604" t="str">
            <v>RUM</v>
          </cell>
          <cell r="Z604" t="str">
            <v>I</v>
          </cell>
          <cell r="AA604" t="str">
            <v>RUM</v>
          </cell>
          <cell r="AB604" t="str">
            <v>RUM</v>
          </cell>
        </row>
        <row r="605">
          <cell r="A605">
            <v>592</v>
          </cell>
          <cell r="B605" t="str">
            <v>Kleinschmid Johannes</v>
          </cell>
          <cell r="C605" t="str">
            <v>M</v>
          </cell>
          <cell r="D605">
            <v>37231</v>
          </cell>
          <cell r="E605">
            <v>41614</v>
          </cell>
          <cell r="F605">
            <v>12</v>
          </cell>
          <cell r="G605" t="str">
            <v>Zams</v>
          </cell>
          <cell r="H605" t="str">
            <v>Österr</v>
          </cell>
          <cell r="I605" t="str">
            <v>KLEINJOHA</v>
          </cell>
          <cell r="J605" t="str">
            <v>M359</v>
          </cell>
          <cell r="T605" t="str">
            <v>I</v>
          </cell>
          <cell r="U605" t="str">
            <v>RUM</v>
          </cell>
          <cell r="V605" t="str">
            <v>RUM</v>
          </cell>
          <cell r="W605" t="str">
            <v>I</v>
          </cell>
          <cell r="X605" t="str">
            <v>RUM</v>
          </cell>
          <cell r="Y605" t="str">
            <v>RUM</v>
          </cell>
          <cell r="Z605" t="str">
            <v>I</v>
          </cell>
          <cell r="AA605" t="str">
            <v>RUM</v>
          </cell>
          <cell r="AB605" t="str">
            <v>RUM</v>
          </cell>
        </row>
        <row r="606">
          <cell r="A606">
            <v>593</v>
          </cell>
          <cell r="B606" t="str">
            <v>Steiner Felix</v>
          </cell>
          <cell r="C606" t="str">
            <v>M</v>
          </cell>
          <cell r="D606">
            <v>37533</v>
          </cell>
          <cell r="E606">
            <v>41551</v>
          </cell>
          <cell r="F606">
            <v>11</v>
          </cell>
          <cell r="G606" t="str">
            <v>Innsbruck</v>
          </cell>
          <cell r="H606" t="str">
            <v>Österr</v>
          </cell>
          <cell r="I606" t="str">
            <v>STEINFELI</v>
          </cell>
          <cell r="J606" t="str">
            <v>M360</v>
          </cell>
          <cell r="T606" t="str">
            <v>I</v>
          </cell>
          <cell r="U606" t="str">
            <v>RUM</v>
          </cell>
          <cell r="V606" t="str">
            <v>RUM</v>
          </cell>
          <cell r="W606" t="str">
            <v>I</v>
          </cell>
          <cell r="X606" t="str">
            <v>RUM</v>
          </cell>
          <cell r="Y606" t="str">
            <v>RUM</v>
          </cell>
          <cell r="Z606" t="str">
            <v>I</v>
          </cell>
          <cell r="AA606" t="str">
            <v>RUM</v>
          </cell>
          <cell r="AB606" t="str">
            <v>RUM</v>
          </cell>
        </row>
        <row r="607">
          <cell r="A607">
            <v>594</v>
          </cell>
          <cell r="B607" t="str">
            <v>Oberparleiter Moritz</v>
          </cell>
          <cell r="C607" t="str">
            <v>M</v>
          </cell>
          <cell r="D607">
            <v>37544</v>
          </cell>
          <cell r="E607">
            <v>41562</v>
          </cell>
          <cell r="F607">
            <v>11</v>
          </cell>
          <cell r="G607" t="str">
            <v>Hall in Tirol</v>
          </cell>
          <cell r="H607" t="str">
            <v>Österr</v>
          </cell>
          <cell r="I607" t="str">
            <v>OBERPMORI</v>
          </cell>
          <cell r="J607" t="str">
            <v>M361</v>
          </cell>
          <cell r="T607" t="str">
            <v>I</v>
          </cell>
          <cell r="U607" t="str">
            <v>RUM</v>
          </cell>
          <cell r="V607" t="str">
            <v>RUM</v>
          </cell>
          <cell r="W607" t="str">
            <v>I</v>
          </cell>
          <cell r="X607" t="str">
            <v>RUM</v>
          </cell>
          <cell r="Y607" t="str">
            <v>RUM</v>
          </cell>
          <cell r="Z607" t="str">
            <v>I</v>
          </cell>
          <cell r="AA607" t="str">
            <v>RUM</v>
          </cell>
          <cell r="AB607" t="str">
            <v>RUM</v>
          </cell>
        </row>
        <row r="608">
          <cell r="A608">
            <v>595</v>
          </cell>
          <cell r="B608" t="str">
            <v>Koy Lukas</v>
          </cell>
          <cell r="C608" t="str">
            <v>M</v>
          </cell>
          <cell r="D608">
            <v>35954</v>
          </cell>
          <cell r="E608">
            <v>41433</v>
          </cell>
          <cell r="F608">
            <v>15</v>
          </cell>
          <cell r="G608" t="str">
            <v>Hollabrunn</v>
          </cell>
          <cell r="H608" t="str">
            <v>Österreich</v>
          </cell>
          <cell r="I608" t="str">
            <v>KOYLUKA</v>
          </cell>
          <cell r="J608" t="str">
            <v>M365</v>
          </cell>
          <cell r="K608">
            <v>4717</v>
          </cell>
          <cell r="T608" t="str">
            <v>I</v>
          </cell>
          <cell r="U608" t="str">
            <v>GIC</v>
          </cell>
          <cell r="V608" t="str">
            <v>GIC</v>
          </cell>
          <cell r="W608" t="str">
            <v>I</v>
          </cell>
          <cell r="X608" t="str">
            <v>GIC</v>
          </cell>
          <cell r="Y608" t="str">
            <v>GIC</v>
          </cell>
          <cell r="Z608" t="str">
            <v>I</v>
          </cell>
          <cell r="AA608" t="str">
            <v>GIC</v>
          </cell>
          <cell r="AB608" t="str">
            <v>GIC</v>
          </cell>
        </row>
        <row r="609">
          <cell r="A609">
            <v>596</v>
          </cell>
          <cell r="B609" t="str">
            <v>Jankov Predrag</v>
          </cell>
          <cell r="C609" t="str">
            <v>M</v>
          </cell>
          <cell r="D609">
            <v>36481</v>
          </cell>
          <cell r="E609">
            <v>41595</v>
          </cell>
          <cell r="F609">
            <v>14</v>
          </cell>
          <cell r="G609" t="str">
            <v>Wien</v>
          </cell>
          <cell r="H609" t="str">
            <v>Serbien</v>
          </cell>
          <cell r="I609" t="str">
            <v>JANKOPRED</v>
          </cell>
          <cell r="J609" t="str">
            <v>M368</v>
          </cell>
          <cell r="T609" t="str">
            <v>G</v>
          </cell>
          <cell r="U609" t="str">
            <v>PSV</v>
          </cell>
          <cell r="V609" t="str">
            <v>PSV</v>
          </cell>
          <cell r="W609" t="str">
            <v/>
          </cell>
          <cell r="X609" t="str">
            <v/>
          </cell>
          <cell r="Y609" t="str">
            <v/>
          </cell>
          <cell r="Z609" t="str">
            <v/>
          </cell>
          <cell r="AA609" t="str">
            <v/>
          </cell>
          <cell r="AB609" t="str">
            <v/>
          </cell>
        </row>
        <row r="610">
          <cell r="A610">
            <v>597</v>
          </cell>
          <cell r="B610" t="str">
            <v>Jankov Denis</v>
          </cell>
          <cell r="C610" t="str">
            <v>M</v>
          </cell>
          <cell r="D610">
            <v>37674</v>
          </cell>
          <cell r="E610">
            <v>41692</v>
          </cell>
          <cell r="F610">
            <v>11</v>
          </cell>
          <cell r="G610" t="str">
            <v>Wien</v>
          </cell>
          <cell r="H610" t="str">
            <v>Serbien</v>
          </cell>
          <cell r="I610" t="str">
            <v>JANKODENI</v>
          </cell>
          <cell r="J610" t="str">
            <v>M369</v>
          </cell>
          <cell r="T610" t="str">
            <v>G</v>
          </cell>
          <cell r="U610" t="str">
            <v>PSV</v>
          </cell>
          <cell r="V610" t="str">
            <v>PSV</v>
          </cell>
          <cell r="W610" t="str">
            <v/>
          </cell>
          <cell r="X610" t="str">
            <v/>
          </cell>
          <cell r="Y610" t="str">
            <v/>
          </cell>
          <cell r="Z610" t="str">
            <v/>
          </cell>
          <cell r="AA610" t="str">
            <v/>
          </cell>
          <cell r="AB610" t="str">
            <v/>
          </cell>
        </row>
        <row r="611">
          <cell r="A611">
            <v>598</v>
          </cell>
          <cell r="B611" t="str">
            <v>Nelböck Kevin</v>
          </cell>
          <cell r="C611" t="str">
            <v>M</v>
          </cell>
          <cell r="D611">
            <v>36887</v>
          </cell>
          <cell r="E611">
            <v>41635</v>
          </cell>
          <cell r="F611">
            <v>13</v>
          </cell>
          <cell r="G611" t="str">
            <v>Wien</v>
          </cell>
          <cell r="H611" t="str">
            <v>Österreich</v>
          </cell>
          <cell r="I611" t="str">
            <v>NELBÖKEVI</v>
          </cell>
          <cell r="J611" t="str">
            <v>M371</v>
          </cell>
          <cell r="T611" t="str">
            <v>I</v>
          </cell>
          <cell r="U611" t="str">
            <v>VÖD</v>
          </cell>
          <cell r="V611" t="str">
            <v>VÖD</v>
          </cell>
          <cell r="W611" t="str">
            <v>I</v>
          </cell>
          <cell r="X611" t="str">
            <v>VÖD</v>
          </cell>
          <cell r="Y611" t="str">
            <v>VÖD</v>
          </cell>
          <cell r="Z611" t="str">
            <v>I</v>
          </cell>
          <cell r="AA611" t="str">
            <v>VÖD</v>
          </cell>
          <cell r="AB611" t="str">
            <v>VÖD</v>
          </cell>
        </row>
        <row r="612">
          <cell r="A612">
            <v>599</v>
          </cell>
          <cell r="B612" t="str">
            <v>Brunner Isabel</v>
          </cell>
          <cell r="C612" t="str">
            <v>W</v>
          </cell>
          <cell r="D612">
            <v>37382</v>
          </cell>
          <cell r="E612">
            <v>41400</v>
          </cell>
          <cell r="F612">
            <v>11</v>
          </cell>
          <cell r="G612" t="str">
            <v>Wels</v>
          </cell>
          <cell r="H612" t="str">
            <v>Österreich</v>
          </cell>
          <cell r="I612" t="str">
            <v>BRUNNISAB</v>
          </cell>
          <cell r="J612" t="str">
            <v>W107</v>
          </cell>
          <cell r="T612" t="str">
            <v>I</v>
          </cell>
          <cell r="U612" t="str">
            <v>BUK</v>
          </cell>
          <cell r="V612" t="str">
            <v>BUK</v>
          </cell>
          <cell r="W612" t="str">
            <v>I</v>
          </cell>
          <cell r="X612" t="str">
            <v>BUK</v>
          </cell>
          <cell r="Y612" t="str">
            <v>BUK</v>
          </cell>
          <cell r="Z612" t="str">
            <v>I</v>
          </cell>
          <cell r="AA612" t="str">
            <v>BUK</v>
          </cell>
          <cell r="AB612" t="str">
            <v>BUK</v>
          </cell>
        </row>
        <row r="613">
          <cell r="A613">
            <v>600</v>
          </cell>
          <cell r="B613" t="str">
            <v>Nelböck Vanessa</v>
          </cell>
          <cell r="C613" t="str">
            <v>W</v>
          </cell>
          <cell r="D613">
            <v>37625</v>
          </cell>
          <cell r="E613">
            <v>41643</v>
          </cell>
          <cell r="F613">
            <v>11</v>
          </cell>
          <cell r="G613" t="str">
            <v>Wien</v>
          </cell>
          <cell r="H613" t="str">
            <v>Österreich</v>
          </cell>
          <cell r="I613" t="str">
            <v>NELBÖVANE</v>
          </cell>
          <cell r="J613" t="str">
            <v>W110</v>
          </cell>
          <cell r="T613" t="str">
            <v>I</v>
          </cell>
          <cell r="U613" t="str">
            <v>VÖD</v>
          </cell>
          <cell r="V613" t="str">
            <v>VÖD</v>
          </cell>
          <cell r="W613" t="str">
            <v>I</v>
          </cell>
          <cell r="X613" t="str">
            <v>VÖD</v>
          </cell>
          <cell r="Y613" t="str">
            <v>VÖD</v>
          </cell>
          <cell r="Z613" t="str">
            <v>I</v>
          </cell>
          <cell r="AA613" t="str">
            <v>VÖD</v>
          </cell>
          <cell r="AB613" t="str">
            <v>VÖD</v>
          </cell>
        </row>
        <row r="614">
          <cell r="A614">
            <v>601</v>
          </cell>
          <cell r="B614" t="str">
            <v>Matzku Maurice</v>
          </cell>
          <cell r="C614" t="str">
            <v>M</v>
          </cell>
          <cell r="D614">
            <v>36892</v>
          </cell>
          <cell r="E614">
            <v>41640</v>
          </cell>
          <cell r="F614">
            <v>13</v>
          </cell>
          <cell r="H614" t="str">
            <v>Österreich</v>
          </cell>
          <cell r="I614" t="str">
            <v>MATZKMAUR</v>
          </cell>
          <cell r="T614" t="str">
            <v>I</v>
          </cell>
          <cell r="U614" t="str">
            <v>KLO</v>
          </cell>
          <cell r="V614" t="str">
            <v>KLO</v>
          </cell>
          <cell r="W614" t="str">
            <v/>
          </cell>
          <cell r="X614" t="str">
            <v/>
          </cell>
          <cell r="Y614" t="str">
            <v/>
          </cell>
          <cell r="Z614" t="str">
            <v/>
          </cell>
          <cell r="AA614" t="str">
            <v/>
          </cell>
          <cell r="AB614" t="str">
            <v/>
          </cell>
        </row>
        <row r="615">
          <cell r="A615">
            <v>602</v>
          </cell>
          <cell r="B615" t="str">
            <v>Holzlechner Mario</v>
          </cell>
          <cell r="C615" t="str">
            <v>M</v>
          </cell>
          <cell r="D615">
            <v>32682</v>
          </cell>
          <cell r="E615">
            <v>41448</v>
          </cell>
          <cell r="F615">
            <v>24</v>
          </cell>
          <cell r="H615" t="str">
            <v>Österreich</v>
          </cell>
          <cell r="I615" t="str">
            <v>HOLZLMARI</v>
          </cell>
          <cell r="K615">
            <v>4657</v>
          </cell>
          <cell r="T615" t="str">
            <v>I</v>
          </cell>
          <cell r="U615" t="str">
            <v>BRF</v>
          </cell>
          <cell r="V615" t="str">
            <v>BRF</v>
          </cell>
          <cell r="W615" t="str">
            <v>I</v>
          </cell>
          <cell r="X615" t="str">
            <v>BRF</v>
          </cell>
          <cell r="Y615" t="str">
            <v>BRF</v>
          </cell>
          <cell r="Z615" t="str">
            <v>I</v>
          </cell>
          <cell r="AA615" t="str">
            <v>BRF</v>
          </cell>
          <cell r="AB615" t="str">
            <v>BRF</v>
          </cell>
        </row>
        <row r="616">
          <cell r="A616">
            <v>603</v>
          </cell>
          <cell r="B616" t="str">
            <v>Weber Günther sen.</v>
          </cell>
          <cell r="C616" t="str">
            <v>M</v>
          </cell>
          <cell r="D616">
            <v>23012</v>
          </cell>
          <cell r="E616">
            <v>41640</v>
          </cell>
          <cell r="F616">
            <v>51</v>
          </cell>
          <cell r="H616" t="str">
            <v>Österreich</v>
          </cell>
          <cell r="I616" t="str">
            <v>WEBERGÜNS</v>
          </cell>
          <cell r="K616">
            <v>145</v>
          </cell>
          <cell r="T616" t="str">
            <v>I</v>
          </cell>
          <cell r="U616" t="str">
            <v>WEN</v>
          </cell>
          <cell r="V616" t="str">
            <v>WEN</v>
          </cell>
          <cell r="W616" t="str">
            <v/>
          </cell>
          <cell r="X616" t="str">
            <v/>
          </cell>
          <cell r="Y616" t="str">
            <v/>
          </cell>
          <cell r="Z616" t="str">
            <v/>
          </cell>
          <cell r="AA616" t="str">
            <v/>
          </cell>
          <cell r="AB616" t="str">
            <v/>
          </cell>
        </row>
        <row r="617">
          <cell r="A617">
            <v>604</v>
          </cell>
          <cell r="B617" t="str">
            <v>Kamtchob Paul Desire</v>
          </cell>
          <cell r="C617" t="str">
            <v>M</v>
          </cell>
          <cell r="D617">
            <v>27739</v>
          </cell>
          <cell r="E617">
            <v>41619</v>
          </cell>
          <cell r="F617">
            <v>38</v>
          </cell>
          <cell r="G617" t="str">
            <v>Bandjoun</v>
          </cell>
          <cell r="H617" t="str">
            <v>Kamerun</v>
          </cell>
          <cell r="I617" t="str">
            <v>KAMTCPAUL</v>
          </cell>
          <cell r="K617">
            <v>4637</v>
          </cell>
          <cell r="T617" t="str">
            <v>A</v>
          </cell>
          <cell r="U617" t="str">
            <v>FEL</v>
          </cell>
          <cell r="V617" t="str">
            <v>FEL</v>
          </cell>
          <cell r="W617" t="str">
            <v>G</v>
          </cell>
          <cell r="X617" t="str">
            <v>FEL</v>
          </cell>
          <cell r="Y617" t="str">
            <v>FEL</v>
          </cell>
          <cell r="Z617" t="str">
            <v>G</v>
          </cell>
          <cell r="AA617" t="str">
            <v/>
          </cell>
          <cell r="AB617" t="str">
            <v/>
          </cell>
        </row>
        <row r="618">
          <cell r="A618">
            <v>605</v>
          </cell>
          <cell r="B618" t="str">
            <v>Nussgraber Jürgen</v>
          </cell>
          <cell r="C618" t="str">
            <v>M</v>
          </cell>
          <cell r="D618">
            <v>31695</v>
          </cell>
          <cell r="E618">
            <v>41557</v>
          </cell>
          <cell r="F618">
            <v>27</v>
          </cell>
          <cell r="G618" t="str">
            <v>Wien</v>
          </cell>
          <cell r="H618" t="str">
            <v>Österreich</v>
          </cell>
          <cell r="I618" t="str">
            <v>NUSSGJÜRG</v>
          </cell>
          <cell r="K618">
            <v>4131</v>
          </cell>
          <cell r="T618" t="str">
            <v>I</v>
          </cell>
          <cell r="U618" t="str">
            <v>LEO</v>
          </cell>
          <cell r="V618" t="str">
            <v>WOL</v>
          </cell>
          <cell r="W618" t="str">
            <v>I</v>
          </cell>
          <cell r="X618" t="str">
            <v>LEO</v>
          </cell>
          <cell r="Y618" t="str">
            <v>WOL</v>
          </cell>
          <cell r="Z618" t="str">
            <v>I</v>
          </cell>
          <cell r="AA618" t="str">
            <v>MÖD</v>
          </cell>
          <cell r="AB618" t="str">
            <v>MÖD</v>
          </cell>
        </row>
        <row r="619">
          <cell r="A619">
            <v>606</v>
          </cell>
          <cell r="B619" t="str">
            <v>Worring Martin</v>
          </cell>
          <cell r="C619" t="str">
            <v>M</v>
          </cell>
          <cell r="D619">
            <v>28908</v>
          </cell>
          <cell r="E619">
            <v>41692</v>
          </cell>
          <cell r="F619">
            <v>35</v>
          </cell>
          <cell r="G619" t="str">
            <v>Wien</v>
          </cell>
          <cell r="H619" t="str">
            <v>Österreich</v>
          </cell>
          <cell r="I619" t="str">
            <v>WORRIMART</v>
          </cell>
          <cell r="K619">
            <v>3820</v>
          </cell>
          <cell r="T619" t="str">
            <v>I</v>
          </cell>
          <cell r="U619" t="str">
            <v>LEO</v>
          </cell>
          <cell r="V619" t="str">
            <v>WOL</v>
          </cell>
          <cell r="W619" t="str">
            <v>I</v>
          </cell>
          <cell r="X619" t="str">
            <v>LEO</v>
          </cell>
          <cell r="Y619" t="str">
            <v>WOL</v>
          </cell>
          <cell r="Z619" t="str">
            <v>I</v>
          </cell>
          <cell r="AA619" t="str">
            <v>LEO</v>
          </cell>
          <cell r="AB619" t="str">
            <v>WOL</v>
          </cell>
        </row>
        <row r="620">
          <cell r="A620">
            <v>607</v>
          </cell>
          <cell r="B620" t="str">
            <v>Leberwurst Franz</v>
          </cell>
          <cell r="C620" t="str">
            <v>M</v>
          </cell>
          <cell r="D620">
            <v>25282</v>
          </cell>
          <cell r="E620">
            <v>41353</v>
          </cell>
          <cell r="F620">
            <v>44</v>
          </cell>
          <cell r="G620" t="str">
            <v>Wien</v>
          </cell>
          <cell r="H620" t="str">
            <v>Österreich</v>
          </cell>
          <cell r="I620" t="str">
            <v>LEBERFRAN</v>
          </cell>
          <cell r="K620">
            <v>2738</v>
          </cell>
          <cell r="T620" t="str">
            <v>I</v>
          </cell>
          <cell r="U620" t="str">
            <v>WOL</v>
          </cell>
          <cell r="V620" t="str">
            <v>WOL</v>
          </cell>
          <cell r="W620" t="str">
            <v>I</v>
          </cell>
          <cell r="X620" t="str">
            <v>WOL</v>
          </cell>
          <cell r="Y620" t="str">
            <v>WOL</v>
          </cell>
          <cell r="Z620" t="str">
            <v>I</v>
          </cell>
          <cell r="AA620" t="str">
            <v>WOL</v>
          </cell>
          <cell r="AB620" t="str">
            <v>WOL</v>
          </cell>
        </row>
        <row r="621">
          <cell r="A621">
            <v>608</v>
          </cell>
          <cell r="B621" t="str">
            <v>Modis Laszlo</v>
          </cell>
          <cell r="C621" t="str">
            <v>M</v>
          </cell>
          <cell r="D621">
            <v>20830</v>
          </cell>
          <cell r="E621">
            <v>41649</v>
          </cell>
          <cell r="F621">
            <v>57</v>
          </cell>
          <cell r="G621" t="str">
            <v>Szajol</v>
          </cell>
          <cell r="H621" t="str">
            <v>Ungarn</v>
          </cell>
          <cell r="I621" t="str">
            <v>MODISLASZ</v>
          </cell>
          <cell r="K621">
            <v>4690</v>
          </cell>
          <cell r="T621" t="str">
            <v>A</v>
          </cell>
          <cell r="U621" t="str">
            <v>MAFC</v>
          </cell>
          <cell r="V621" t="str">
            <v>MAFC</v>
          </cell>
          <cell r="W621" t="str">
            <v/>
          </cell>
          <cell r="X621" t="str">
            <v/>
          </cell>
          <cell r="Y621" t="str">
            <v/>
          </cell>
          <cell r="Z621" t="str">
            <v/>
          </cell>
          <cell r="AA621" t="str">
            <v/>
          </cell>
          <cell r="AB621" t="str">
            <v/>
          </cell>
        </row>
        <row r="622">
          <cell r="A622">
            <v>609</v>
          </cell>
          <cell r="B622" t="str">
            <v>Juhasz Gabor</v>
          </cell>
          <cell r="C622" t="str">
            <v>M</v>
          </cell>
          <cell r="D622">
            <v>21985</v>
          </cell>
          <cell r="E622">
            <v>41343</v>
          </cell>
          <cell r="F622">
            <v>53</v>
          </cell>
          <cell r="G622" t="str">
            <v>Debrecen</v>
          </cell>
          <cell r="H622" t="str">
            <v>Ungarn</v>
          </cell>
          <cell r="I622" t="str">
            <v>JUHASGABO</v>
          </cell>
          <cell r="K622">
            <v>4691</v>
          </cell>
          <cell r="T622" t="str">
            <v>A</v>
          </cell>
          <cell r="U622" t="str">
            <v>MAFC</v>
          </cell>
          <cell r="V622" t="str">
            <v>MAFC</v>
          </cell>
          <cell r="W622" t="str">
            <v/>
          </cell>
          <cell r="X622" t="str">
            <v/>
          </cell>
          <cell r="Y622" t="str">
            <v/>
          </cell>
          <cell r="Z622" t="str">
            <v/>
          </cell>
          <cell r="AA622" t="str">
            <v/>
          </cell>
          <cell r="AB622" t="str">
            <v/>
          </cell>
        </row>
        <row r="623">
          <cell r="A623">
            <v>610</v>
          </cell>
          <cell r="B623" t="str">
            <v>Turcsányi Peter</v>
          </cell>
          <cell r="C623" t="str">
            <v>M</v>
          </cell>
          <cell r="D623">
            <v>28636</v>
          </cell>
          <cell r="E623">
            <v>41420</v>
          </cell>
          <cell r="F623">
            <v>35</v>
          </cell>
          <cell r="G623" t="str">
            <v>Salgotarjan</v>
          </cell>
          <cell r="H623" t="str">
            <v>Ungarn</v>
          </cell>
          <cell r="I623" t="str">
            <v>TURCSPETE</v>
          </cell>
          <cell r="K623">
            <v>4693</v>
          </cell>
          <cell r="T623" t="str">
            <v>A</v>
          </cell>
          <cell r="U623" t="str">
            <v>MAFC</v>
          </cell>
          <cell r="V623" t="str">
            <v>MAFC</v>
          </cell>
          <cell r="W623" t="str">
            <v/>
          </cell>
          <cell r="X623" t="str">
            <v/>
          </cell>
          <cell r="Y623" t="str">
            <v/>
          </cell>
          <cell r="Z623" t="str">
            <v/>
          </cell>
          <cell r="AA623" t="str">
            <v/>
          </cell>
          <cell r="AB623" t="str">
            <v/>
          </cell>
        </row>
        <row r="624">
          <cell r="A624">
            <v>611</v>
          </cell>
          <cell r="B624" t="str">
            <v>Kohler Lucas</v>
          </cell>
          <cell r="C624" t="str">
            <v>M</v>
          </cell>
          <cell r="D624">
            <v>32679</v>
          </cell>
          <cell r="E624">
            <v>41445</v>
          </cell>
          <cell r="F624">
            <v>24</v>
          </cell>
          <cell r="G624" t="str">
            <v>Egg</v>
          </cell>
          <cell r="H624" t="str">
            <v>Österreich</v>
          </cell>
          <cell r="I624" t="str">
            <v>KOHLELUCA</v>
          </cell>
          <cell r="K624">
            <v>4661</v>
          </cell>
          <cell r="T624" t="str">
            <v>I</v>
          </cell>
          <cell r="U624" t="str">
            <v>DOR</v>
          </cell>
          <cell r="V624" t="str">
            <v>DOR</v>
          </cell>
          <cell r="W624" t="str">
            <v>I</v>
          </cell>
          <cell r="X624" t="str">
            <v>DOR</v>
          </cell>
          <cell r="Y624" t="str">
            <v>DOR</v>
          </cell>
          <cell r="Z624" t="str">
            <v/>
          </cell>
          <cell r="AA624" t="str">
            <v/>
          </cell>
          <cell r="AB624" t="str">
            <v/>
          </cell>
        </row>
        <row r="625">
          <cell r="A625">
            <v>612</v>
          </cell>
          <cell r="B625" t="str">
            <v>Fischereder Josef</v>
          </cell>
          <cell r="C625" t="str">
            <v>M</v>
          </cell>
          <cell r="D625">
            <v>14934</v>
          </cell>
          <cell r="E625">
            <v>41597</v>
          </cell>
          <cell r="F625">
            <v>73</v>
          </cell>
          <cell r="G625" t="str">
            <v>Steinhaus</v>
          </cell>
          <cell r="H625" t="str">
            <v>Österreich</v>
          </cell>
          <cell r="I625" t="str">
            <v>FISCHJOSE</v>
          </cell>
          <cell r="K625">
            <v>1244</v>
          </cell>
          <cell r="T625" t="str">
            <v>I</v>
          </cell>
          <cell r="U625" t="str">
            <v>WEL</v>
          </cell>
          <cell r="V625" t="str">
            <v>WEL</v>
          </cell>
          <cell r="W625" t="str">
            <v>I</v>
          </cell>
          <cell r="X625" t="str">
            <v>WEL</v>
          </cell>
          <cell r="Y625" t="str">
            <v>WEL</v>
          </cell>
          <cell r="Z625" t="str">
            <v/>
          </cell>
          <cell r="AA625" t="str">
            <v/>
          </cell>
          <cell r="AB625" t="str">
            <v/>
          </cell>
        </row>
        <row r="626">
          <cell r="A626">
            <v>613</v>
          </cell>
          <cell r="B626" t="str">
            <v>Sarközi Stefanie</v>
          </cell>
          <cell r="C626" t="str">
            <v>W</v>
          </cell>
          <cell r="D626">
            <v>36156</v>
          </cell>
          <cell r="E626">
            <v>41635</v>
          </cell>
          <cell r="F626">
            <v>15</v>
          </cell>
          <cell r="I626" t="str">
            <v>SARKOSTEF</v>
          </cell>
          <cell r="J626" t="str">
            <v>W111</v>
          </cell>
          <cell r="T626" t="str">
            <v>I</v>
          </cell>
          <cell r="U626" t="str">
            <v>LAL</v>
          </cell>
          <cell r="V626" t="str">
            <v>LAL</v>
          </cell>
          <cell r="W626" t="str">
            <v/>
          </cell>
          <cell r="X626" t="str">
            <v/>
          </cell>
          <cell r="Y626" t="str">
            <v/>
          </cell>
          <cell r="Z626" t="str">
            <v/>
          </cell>
          <cell r="AA626" t="str">
            <v/>
          </cell>
          <cell r="AB626" t="str">
            <v/>
          </cell>
        </row>
        <row r="627">
          <cell r="A627">
            <v>614</v>
          </cell>
          <cell r="B627" t="str">
            <v>Grinninger Victoria</v>
          </cell>
          <cell r="C627" t="str">
            <v>W</v>
          </cell>
          <cell r="D627">
            <v>36161</v>
          </cell>
          <cell r="E627">
            <v>41640</v>
          </cell>
          <cell r="F627">
            <v>15</v>
          </cell>
          <cell r="I627" t="str">
            <v>GRINNVICT</v>
          </cell>
          <cell r="J627" t="str">
            <v>W112</v>
          </cell>
          <cell r="T627" t="str">
            <v>I</v>
          </cell>
          <cell r="U627" t="str">
            <v>LAL</v>
          </cell>
          <cell r="V627" t="str">
            <v>LAL</v>
          </cell>
          <cell r="W627" t="str">
            <v>I</v>
          </cell>
          <cell r="X627" t="str">
            <v>LAL</v>
          </cell>
          <cell r="Y627" t="str">
            <v>LAL</v>
          </cell>
          <cell r="Z627" t="str">
            <v/>
          </cell>
          <cell r="AA627" t="str">
            <v/>
          </cell>
          <cell r="AB627" t="str">
            <v/>
          </cell>
        </row>
        <row r="628">
          <cell r="A628">
            <v>615</v>
          </cell>
          <cell r="B628" t="str">
            <v>Schindler Florian</v>
          </cell>
          <cell r="C628" t="str">
            <v>M</v>
          </cell>
          <cell r="D628">
            <v>36151</v>
          </cell>
          <cell r="E628">
            <v>41630</v>
          </cell>
          <cell r="F628">
            <v>15</v>
          </cell>
          <cell r="I628" t="str">
            <v>SCHINFLOR</v>
          </cell>
          <cell r="J628" t="str">
            <v>M379</v>
          </cell>
          <cell r="K628">
            <v>4727</v>
          </cell>
          <cell r="T628" t="str">
            <v>I</v>
          </cell>
          <cell r="U628" t="str">
            <v>LAL</v>
          </cell>
          <cell r="V628" t="str">
            <v>LAL</v>
          </cell>
          <cell r="W628" t="str">
            <v>I</v>
          </cell>
          <cell r="X628" t="str">
            <v>LAL</v>
          </cell>
          <cell r="Y628" t="str">
            <v/>
          </cell>
          <cell r="Z628" t="str">
            <v>I</v>
          </cell>
          <cell r="AA628" t="str">
            <v>LAL</v>
          </cell>
          <cell r="AB628" t="str">
            <v>LAL</v>
          </cell>
        </row>
        <row r="629">
          <cell r="A629">
            <v>616</v>
          </cell>
          <cell r="B629" t="str">
            <v>Gotthart Phillip</v>
          </cell>
          <cell r="C629" t="str">
            <v>M</v>
          </cell>
          <cell r="D629">
            <v>36061</v>
          </cell>
          <cell r="E629">
            <v>41540</v>
          </cell>
          <cell r="F629">
            <v>15</v>
          </cell>
          <cell r="I629" t="str">
            <v>GOTTHPHIL</v>
          </cell>
          <cell r="J629" t="str">
            <v>M378</v>
          </cell>
          <cell r="K629">
            <v>4702</v>
          </cell>
          <cell r="T629" t="str">
            <v>I</v>
          </cell>
          <cell r="U629" t="str">
            <v>LAL</v>
          </cell>
          <cell r="V629" t="str">
            <v>LAL</v>
          </cell>
          <cell r="W629" t="str">
            <v>I</v>
          </cell>
          <cell r="X629" t="str">
            <v>LAL</v>
          </cell>
          <cell r="Y629" t="str">
            <v>KRE</v>
          </cell>
          <cell r="Z629" t="str">
            <v>I</v>
          </cell>
          <cell r="AA629" t="str">
            <v>LAL</v>
          </cell>
          <cell r="AB629" t="str">
            <v>LAL</v>
          </cell>
        </row>
        <row r="630">
          <cell r="A630">
            <v>617</v>
          </cell>
          <cell r="B630" t="str">
            <v>Aflenzer Maximilian</v>
          </cell>
          <cell r="C630" t="str">
            <v>M</v>
          </cell>
          <cell r="D630">
            <v>36249</v>
          </cell>
          <cell r="E630">
            <v>41363</v>
          </cell>
          <cell r="F630">
            <v>14</v>
          </cell>
          <cell r="I630" t="str">
            <v>AFLENMAXI</v>
          </cell>
          <cell r="J630" t="str">
            <v>M380</v>
          </cell>
          <cell r="T630" t="str">
            <v>I</v>
          </cell>
          <cell r="U630" t="str">
            <v>LAL</v>
          </cell>
          <cell r="V630" t="str">
            <v>LAL</v>
          </cell>
          <cell r="W630" t="str">
            <v>I</v>
          </cell>
          <cell r="X630" t="str">
            <v>LAL</v>
          </cell>
          <cell r="Y630" t="str">
            <v>LAL</v>
          </cell>
          <cell r="Z630" t="str">
            <v/>
          </cell>
          <cell r="AA630" t="str">
            <v/>
          </cell>
          <cell r="AB630" t="str">
            <v/>
          </cell>
        </row>
        <row r="631">
          <cell r="A631">
            <v>618</v>
          </cell>
          <cell r="B631" t="str">
            <v>Jenny Martin</v>
          </cell>
          <cell r="C631" t="str">
            <v>M</v>
          </cell>
          <cell r="D631">
            <v>36366</v>
          </cell>
          <cell r="E631">
            <v>41480</v>
          </cell>
          <cell r="F631">
            <v>14</v>
          </cell>
          <cell r="I631" t="str">
            <v>JENNYMART</v>
          </cell>
          <cell r="J631" t="str">
            <v>M381</v>
          </cell>
          <cell r="T631" t="str">
            <v>I</v>
          </cell>
          <cell r="U631" t="str">
            <v>LAL</v>
          </cell>
          <cell r="V631" t="str">
            <v>LAL</v>
          </cell>
          <cell r="W631" t="str">
            <v>I</v>
          </cell>
          <cell r="X631" t="str">
            <v>LAL</v>
          </cell>
          <cell r="Y631" t="str">
            <v>LAL</v>
          </cell>
          <cell r="Z631" t="str">
            <v/>
          </cell>
          <cell r="AA631" t="str">
            <v/>
          </cell>
          <cell r="AB631" t="str">
            <v/>
          </cell>
        </row>
        <row r="632">
          <cell r="A632">
            <v>619</v>
          </cell>
          <cell r="B632" t="str">
            <v>Schmid Moritz</v>
          </cell>
          <cell r="C632" t="str">
            <v>M</v>
          </cell>
          <cell r="D632">
            <v>35677</v>
          </cell>
          <cell r="E632">
            <v>41521</v>
          </cell>
          <cell r="F632">
            <v>16</v>
          </cell>
          <cell r="G632" t="str">
            <v>Korneuburg</v>
          </cell>
          <cell r="I632" t="str">
            <v>SCHMIMORI</v>
          </cell>
          <cell r="J632" t="str">
            <v>M384</v>
          </cell>
          <cell r="T632" t="str">
            <v>I</v>
          </cell>
          <cell r="U632" t="str">
            <v>LAL</v>
          </cell>
          <cell r="V632" t="str">
            <v>LAL</v>
          </cell>
          <cell r="W632" t="str">
            <v/>
          </cell>
          <cell r="X632" t="str">
            <v/>
          </cell>
          <cell r="Y632" t="str">
            <v/>
          </cell>
          <cell r="Z632" t="str">
            <v/>
          </cell>
          <cell r="AA632" t="str">
            <v/>
          </cell>
          <cell r="AB632" t="str">
            <v/>
          </cell>
        </row>
        <row r="633">
          <cell r="A633">
            <v>620</v>
          </cell>
          <cell r="B633" t="str">
            <v>Kecskemety Marcell</v>
          </cell>
          <cell r="C633" t="str">
            <v>M</v>
          </cell>
          <cell r="D633">
            <v>34572</v>
          </cell>
          <cell r="E633">
            <v>41512</v>
          </cell>
          <cell r="F633">
            <v>19</v>
          </cell>
          <cell r="G633" t="str">
            <v>Budapest</v>
          </cell>
          <cell r="H633" t="str">
            <v>Ungarn</v>
          </cell>
          <cell r="I633" t="str">
            <v>KECSKMARC</v>
          </cell>
          <cell r="K633">
            <v>4692</v>
          </cell>
          <cell r="T633" t="str">
            <v>A</v>
          </cell>
          <cell r="U633" t="str">
            <v>MAFC</v>
          </cell>
          <cell r="V633" t="str">
            <v>MAFC</v>
          </cell>
          <cell r="W633" t="str">
            <v/>
          </cell>
          <cell r="X633" t="str">
            <v/>
          </cell>
          <cell r="Y633" t="str">
            <v/>
          </cell>
          <cell r="Z633" t="str">
            <v/>
          </cell>
          <cell r="AA633" t="str">
            <v/>
          </cell>
          <cell r="AB633" t="str">
            <v/>
          </cell>
        </row>
        <row r="634">
          <cell r="A634">
            <v>621</v>
          </cell>
          <cell r="B634" t="str">
            <v>Feucht Markus</v>
          </cell>
          <cell r="C634" t="str">
            <v>M</v>
          </cell>
          <cell r="D634">
            <v>28777</v>
          </cell>
          <cell r="E634">
            <v>41561</v>
          </cell>
          <cell r="F634">
            <v>35</v>
          </cell>
          <cell r="I634" t="str">
            <v>FEUCHMARK</v>
          </cell>
          <cell r="K634">
            <v>3812</v>
          </cell>
          <cell r="T634" t="str">
            <v>I</v>
          </cell>
          <cell r="U634" t="str">
            <v>OMV</v>
          </cell>
          <cell r="V634" t="str">
            <v>OMV</v>
          </cell>
          <cell r="W634" t="str">
            <v>I</v>
          </cell>
          <cell r="X634" t="str">
            <v>SVS</v>
          </cell>
          <cell r="Y634" t="str">
            <v>SVS</v>
          </cell>
          <cell r="Z634" t="str">
            <v>I</v>
          </cell>
          <cell r="AA634" t="str">
            <v>SVS</v>
          </cell>
          <cell r="AB634" t="str">
            <v>SVS</v>
          </cell>
        </row>
        <row r="635">
          <cell r="A635">
            <v>622</v>
          </cell>
          <cell r="B635" t="str">
            <v>Ritzer Armin</v>
          </cell>
          <cell r="C635" t="str">
            <v>M</v>
          </cell>
          <cell r="D635">
            <v>36146</v>
          </cell>
          <cell r="E635">
            <v>41625</v>
          </cell>
          <cell r="F635">
            <v>15</v>
          </cell>
          <cell r="G635" t="str">
            <v>Wörgl</v>
          </cell>
          <cell r="I635" t="str">
            <v>RITZEARMI</v>
          </cell>
          <cell r="J635" t="str">
            <v>M383</v>
          </cell>
          <cell r="K635">
            <v>4707</v>
          </cell>
          <cell r="T635" t="str">
            <v>I</v>
          </cell>
          <cell r="U635" t="str">
            <v>BHÄ</v>
          </cell>
          <cell r="V635" t="str">
            <v>BHÄ</v>
          </cell>
          <cell r="W635" t="str">
            <v>I</v>
          </cell>
          <cell r="X635" t="str">
            <v>BHÄ</v>
          </cell>
          <cell r="Y635" t="str">
            <v>BHÄ</v>
          </cell>
          <cell r="Z635" t="str">
            <v/>
          </cell>
          <cell r="AA635" t="str">
            <v/>
          </cell>
          <cell r="AB635" t="str">
            <v/>
          </cell>
        </row>
        <row r="636">
          <cell r="A636">
            <v>623</v>
          </cell>
          <cell r="B636" t="str">
            <v>Steinbrecher Sonja</v>
          </cell>
          <cell r="C636" t="str">
            <v>W</v>
          </cell>
          <cell r="D636">
            <v>25248</v>
          </cell>
          <cell r="E636">
            <v>41684</v>
          </cell>
          <cell r="F636">
            <v>45</v>
          </cell>
          <cell r="G636" t="str">
            <v>Mödling</v>
          </cell>
          <cell r="H636" t="str">
            <v>Österreich</v>
          </cell>
          <cell r="I636" t="str">
            <v>STEINSONJ</v>
          </cell>
          <cell r="K636">
            <v>3905</v>
          </cell>
          <cell r="T636" t="str">
            <v>I</v>
          </cell>
          <cell r="U636" t="str">
            <v>NW</v>
          </cell>
          <cell r="V636" t="str">
            <v xml:space="preserve">NW </v>
          </cell>
          <cell r="W636" t="str">
            <v>I</v>
          </cell>
          <cell r="X636" t="str">
            <v>SVS</v>
          </cell>
          <cell r="Y636" t="str">
            <v>SVS</v>
          </cell>
          <cell r="Z636" t="str">
            <v>I</v>
          </cell>
          <cell r="AA636" t="str">
            <v>SVS</v>
          </cell>
          <cell r="AB636" t="str">
            <v>SVS</v>
          </cell>
        </row>
        <row r="637">
          <cell r="A637">
            <v>624</v>
          </cell>
          <cell r="B637" t="str">
            <v>Sporer Josef</v>
          </cell>
          <cell r="C637" t="str">
            <v>M</v>
          </cell>
          <cell r="D637">
            <v>16730</v>
          </cell>
          <cell r="E637">
            <v>41567</v>
          </cell>
          <cell r="F637">
            <v>68</v>
          </cell>
          <cell r="G637" t="str">
            <v>Seiersberg</v>
          </cell>
          <cell r="H637" t="str">
            <v>Österreich</v>
          </cell>
          <cell r="I637" t="str">
            <v>SPOREJOSE</v>
          </cell>
          <cell r="K637">
            <v>673</v>
          </cell>
          <cell r="T637" t="str">
            <v>I</v>
          </cell>
          <cell r="U637" t="str">
            <v>FEL</v>
          </cell>
          <cell r="V637" t="str">
            <v>FEL</v>
          </cell>
          <cell r="W637" t="str">
            <v>I</v>
          </cell>
          <cell r="X637" t="str">
            <v>FEL</v>
          </cell>
          <cell r="Y637" t="str">
            <v>FEL</v>
          </cell>
          <cell r="Z637" t="str">
            <v/>
          </cell>
          <cell r="AA637" t="str">
            <v/>
          </cell>
          <cell r="AB637" t="str">
            <v/>
          </cell>
        </row>
        <row r="638">
          <cell r="A638">
            <v>625</v>
          </cell>
          <cell r="B638" t="str">
            <v>Galuska Franz</v>
          </cell>
          <cell r="C638" t="str">
            <v>M</v>
          </cell>
          <cell r="D638">
            <v>20887</v>
          </cell>
          <cell r="E638">
            <v>41341</v>
          </cell>
          <cell r="F638">
            <v>56</v>
          </cell>
          <cell r="G638" t="str">
            <v>St. Pölten</v>
          </cell>
          <cell r="H638" t="str">
            <v>Österreich</v>
          </cell>
          <cell r="I638" t="str">
            <v>GALUSFRAN</v>
          </cell>
          <cell r="K638">
            <v>1268</v>
          </cell>
          <cell r="T638" t="str">
            <v>I</v>
          </cell>
          <cell r="U638" t="str">
            <v>LOO</v>
          </cell>
          <cell r="V638" t="str">
            <v>LOO</v>
          </cell>
          <cell r="W638" t="str">
            <v>I</v>
          </cell>
          <cell r="X638" t="str">
            <v>LOO</v>
          </cell>
          <cell r="Y638" t="str">
            <v>LOO</v>
          </cell>
          <cell r="Z638" t="str">
            <v>I</v>
          </cell>
          <cell r="AA638" t="str">
            <v>LOO</v>
          </cell>
          <cell r="AB638" t="str">
            <v>LOO</v>
          </cell>
        </row>
        <row r="639">
          <cell r="A639">
            <v>626</v>
          </cell>
          <cell r="B639" t="str">
            <v>Leberwurst Christian</v>
          </cell>
          <cell r="C639" t="str">
            <v>M</v>
          </cell>
          <cell r="D639">
            <v>29782</v>
          </cell>
          <cell r="E639">
            <v>41470</v>
          </cell>
          <cell r="F639">
            <v>32</v>
          </cell>
          <cell r="I639" t="str">
            <v>LEBERCHRI</v>
          </cell>
          <cell r="K639">
            <v>4659</v>
          </cell>
          <cell r="T639" t="str">
            <v>I</v>
          </cell>
          <cell r="U639" t="str">
            <v>WOL</v>
          </cell>
          <cell r="V639" t="str">
            <v>WOL</v>
          </cell>
          <cell r="W639" t="str">
            <v>I</v>
          </cell>
          <cell r="X639" t="str">
            <v>WOL</v>
          </cell>
          <cell r="Y639" t="str">
            <v>WOL</v>
          </cell>
          <cell r="Z639" t="str">
            <v>I</v>
          </cell>
          <cell r="AA639" t="str">
            <v>WOL</v>
          </cell>
          <cell r="AB639" t="str">
            <v>WOL</v>
          </cell>
        </row>
        <row r="640">
          <cell r="A640">
            <v>627</v>
          </cell>
          <cell r="B640" t="str">
            <v>Abedini Alberto</v>
          </cell>
          <cell r="C640" t="str">
            <v>M</v>
          </cell>
          <cell r="D640">
            <v>25982</v>
          </cell>
          <cell r="E640">
            <v>41688</v>
          </cell>
          <cell r="F640">
            <v>43</v>
          </cell>
          <cell r="G640" t="str">
            <v>Masjed Soleyman / Iran</v>
          </cell>
          <cell r="I640" t="str">
            <v>ABEDIALBE</v>
          </cell>
          <cell r="K640">
            <v>4145</v>
          </cell>
          <cell r="T640" t="str">
            <v>I</v>
          </cell>
          <cell r="U640" t="str">
            <v>VÖE</v>
          </cell>
          <cell r="V640" t="str">
            <v>VÖE</v>
          </cell>
          <cell r="W640" t="str">
            <v/>
          </cell>
          <cell r="X640" t="str">
            <v/>
          </cell>
          <cell r="Y640" t="str">
            <v/>
          </cell>
          <cell r="Z640" t="str">
            <v/>
          </cell>
          <cell r="AA640" t="str">
            <v/>
          </cell>
          <cell r="AB640" t="str">
            <v/>
          </cell>
        </row>
        <row r="641">
          <cell r="A641">
            <v>628</v>
          </cell>
          <cell r="B641" t="str">
            <v>Ulmer-Wolf Anneliese</v>
          </cell>
          <cell r="C641" t="str">
            <v>W</v>
          </cell>
          <cell r="D641">
            <v>18035</v>
          </cell>
          <cell r="E641">
            <v>41411</v>
          </cell>
          <cell r="F641">
            <v>64</v>
          </cell>
          <cell r="I641" t="str">
            <v>ULMERANNE</v>
          </cell>
          <cell r="K641">
            <v>4667</v>
          </cell>
          <cell r="T641" t="str">
            <v>I</v>
          </cell>
          <cell r="U641" t="str">
            <v>GIC</v>
          </cell>
          <cell r="V641" t="str">
            <v>GIC</v>
          </cell>
          <cell r="W641" t="str">
            <v>I</v>
          </cell>
          <cell r="X641" t="str">
            <v>GIC</v>
          </cell>
          <cell r="Y641" t="str">
            <v>GIC</v>
          </cell>
          <cell r="Z641" t="str">
            <v>I</v>
          </cell>
          <cell r="AA641" t="str">
            <v>GIC</v>
          </cell>
          <cell r="AB641" t="str">
            <v>GIC</v>
          </cell>
        </row>
        <row r="642">
          <cell r="A642">
            <v>629</v>
          </cell>
          <cell r="B642" t="str">
            <v>Ciotoi Andrei</v>
          </cell>
          <cell r="C642" t="str">
            <v>M</v>
          </cell>
          <cell r="D642">
            <v>34982</v>
          </cell>
          <cell r="E642">
            <v>41557</v>
          </cell>
          <cell r="F642">
            <v>18</v>
          </cell>
          <cell r="G642" t="str">
            <v>Suceava/Rumänien</v>
          </cell>
          <cell r="H642" t="str">
            <v>Rumänien</v>
          </cell>
          <cell r="I642" t="str">
            <v>CIOTOANDR</v>
          </cell>
          <cell r="K642">
            <v>4664</v>
          </cell>
          <cell r="T642" t="str">
            <v>G</v>
          </cell>
          <cell r="U642" t="str">
            <v>BRM</v>
          </cell>
          <cell r="V642" t="str">
            <v>BRM</v>
          </cell>
          <cell r="W642" t="str">
            <v>G</v>
          </cell>
          <cell r="X642" t="str">
            <v>BRM</v>
          </cell>
          <cell r="Y642" t="str">
            <v>BRM</v>
          </cell>
          <cell r="Z642" t="str">
            <v>G</v>
          </cell>
          <cell r="AA642" t="str">
            <v/>
          </cell>
          <cell r="AB642" t="str">
            <v/>
          </cell>
        </row>
        <row r="643">
          <cell r="A643">
            <v>630</v>
          </cell>
          <cell r="B643" t="str">
            <v>Lau Dietmar</v>
          </cell>
          <cell r="C643" t="str">
            <v>M</v>
          </cell>
          <cell r="D643">
            <v>24798</v>
          </cell>
          <cell r="E643">
            <v>41600</v>
          </cell>
          <cell r="F643">
            <v>46</v>
          </cell>
          <cell r="I643" t="str">
            <v>LAUDIET</v>
          </cell>
          <cell r="K643">
            <v>3972</v>
          </cell>
          <cell r="T643" t="str">
            <v>I</v>
          </cell>
          <cell r="U643" t="str">
            <v>DOR</v>
          </cell>
          <cell r="V643" t="str">
            <v>DOR</v>
          </cell>
          <cell r="W643" t="str">
            <v>I</v>
          </cell>
          <cell r="X643" t="str">
            <v>DOR</v>
          </cell>
          <cell r="Y643" t="str">
            <v>DOR</v>
          </cell>
          <cell r="Z643" t="str">
            <v/>
          </cell>
          <cell r="AA643" t="str">
            <v/>
          </cell>
          <cell r="AB643" t="str">
            <v/>
          </cell>
        </row>
        <row r="644">
          <cell r="A644">
            <v>631</v>
          </cell>
          <cell r="B644" t="str">
            <v>Lenardt Matthias</v>
          </cell>
          <cell r="C644" t="str">
            <v>M</v>
          </cell>
          <cell r="D644">
            <v>33033</v>
          </cell>
          <cell r="E644">
            <v>41434</v>
          </cell>
          <cell r="F644">
            <v>23</v>
          </cell>
          <cell r="I644" t="str">
            <v>LENARMATT</v>
          </cell>
          <cell r="K644">
            <v>4666</v>
          </cell>
          <cell r="T644" t="str">
            <v>I</v>
          </cell>
          <cell r="U644" t="str">
            <v>BAD</v>
          </cell>
          <cell r="W644" t="str">
            <v>I</v>
          </cell>
          <cell r="X644" t="str">
            <v>BAD</v>
          </cell>
          <cell r="Y644" t="str">
            <v>BAD</v>
          </cell>
          <cell r="Z644" t="str">
            <v/>
          </cell>
          <cell r="AA644" t="str">
            <v/>
          </cell>
          <cell r="AB644" t="str">
            <v/>
          </cell>
        </row>
        <row r="645">
          <cell r="A645">
            <v>632</v>
          </cell>
          <cell r="B645" t="str">
            <v>Konrad Friedrich</v>
          </cell>
          <cell r="C645" t="str">
            <v>M</v>
          </cell>
          <cell r="D645">
            <v>24473</v>
          </cell>
          <cell r="E645">
            <v>41640</v>
          </cell>
          <cell r="F645">
            <v>47</v>
          </cell>
          <cell r="H645" t="str">
            <v>Österreich</v>
          </cell>
          <cell r="I645" t="str">
            <v>KONRAFRIE</v>
          </cell>
          <cell r="K645">
            <v>3095</v>
          </cell>
          <cell r="T645" t="str">
            <v>I</v>
          </cell>
          <cell r="V645" t="str">
            <v>RAN</v>
          </cell>
          <cell r="W645" t="str">
            <v>I</v>
          </cell>
          <cell r="X645" t="str">
            <v>RAN</v>
          </cell>
          <cell r="Y645" t="str">
            <v>RAN</v>
          </cell>
          <cell r="Z645" t="str">
            <v/>
          </cell>
          <cell r="AA645" t="str">
            <v/>
          </cell>
          <cell r="AB645" t="str">
            <v/>
          </cell>
        </row>
        <row r="646">
          <cell r="A646">
            <v>633</v>
          </cell>
          <cell r="B646" t="str">
            <v>Shen Lefei</v>
          </cell>
          <cell r="C646" t="str">
            <v>M</v>
          </cell>
          <cell r="D646">
            <v>32045</v>
          </cell>
          <cell r="E646">
            <v>41542</v>
          </cell>
          <cell r="F646">
            <v>26</v>
          </cell>
          <cell r="G646" t="str">
            <v>Shanghai, VRC</v>
          </cell>
          <cell r="I646" t="str">
            <v>SHENLEFE</v>
          </cell>
          <cell r="K646">
            <v>4663</v>
          </cell>
          <cell r="T646" t="str">
            <v>I</v>
          </cell>
          <cell r="U646" t="str">
            <v>NW</v>
          </cell>
          <cell r="V646" t="str">
            <v xml:space="preserve">NW </v>
          </cell>
          <cell r="W646" t="str">
            <v>I</v>
          </cell>
          <cell r="X646" t="str">
            <v>NW</v>
          </cell>
          <cell r="Y646" t="str">
            <v xml:space="preserve">NW </v>
          </cell>
          <cell r="Z646" t="str">
            <v>I</v>
          </cell>
          <cell r="AA646" t="str">
            <v>NW</v>
          </cell>
          <cell r="AB646" t="str">
            <v xml:space="preserve">NW </v>
          </cell>
        </row>
        <row r="647">
          <cell r="A647">
            <v>634</v>
          </cell>
          <cell r="B647" t="str">
            <v>Wimmer Thomas</v>
          </cell>
          <cell r="C647" t="str">
            <v>M</v>
          </cell>
          <cell r="D647">
            <v>28955</v>
          </cell>
          <cell r="E647">
            <v>41374</v>
          </cell>
          <cell r="F647">
            <v>34</v>
          </cell>
          <cell r="G647" t="str">
            <v>Wien</v>
          </cell>
          <cell r="H647" t="str">
            <v>Österreich</v>
          </cell>
          <cell r="I647" t="str">
            <v>WIMMETHOM</v>
          </cell>
          <cell r="K647">
            <v>3858</v>
          </cell>
          <cell r="T647" t="str">
            <v>I</v>
          </cell>
          <cell r="U647" t="str">
            <v>PRE</v>
          </cell>
          <cell r="V647" t="str">
            <v>PRE</v>
          </cell>
          <cell r="W647" t="str">
            <v>I</v>
          </cell>
          <cell r="X647" t="str">
            <v>PRE</v>
          </cell>
          <cell r="Y647" t="str">
            <v>PRE</v>
          </cell>
          <cell r="Z647" t="str">
            <v>I</v>
          </cell>
          <cell r="AA647" t="str">
            <v>PRE</v>
          </cell>
          <cell r="AB647" t="str">
            <v>PRE</v>
          </cell>
        </row>
        <row r="648">
          <cell r="A648">
            <v>635</v>
          </cell>
          <cell r="B648" t="str">
            <v>Maier Samuel</v>
          </cell>
          <cell r="C648" t="str">
            <v>M</v>
          </cell>
          <cell r="D648">
            <v>36436</v>
          </cell>
          <cell r="E648">
            <v>41550</v>
          </cell>
          <cell r="F648">
            <v>14</v>
          </cell>
          <cell r="G648" t="str">
            <v>Hall in Tirol</v>
          </cell>
          <cell r="H648" t="str">
            <v>Österreich</v>
          </cell>
          <cell r="I648" t="str">
            <v>MAIERSAMU</v>
          </cell>
          <cell r="J648" t="str">
            <v>M385</v>
          </cell>
          <cell r="T648" t="str">
            <v>I</v>
          </cell>
          <cell r="U648" t="str">
            <v>RUM</v>
          </cell>
          <cell r="V648" t="str">
            <v>RUM</v>
          </cell>
          <cell r="W648" t="str">
            <v>I</v>
          </cell>
          <cell r="X648" t="str">
            <v>RUM</v>
          </cell>
          <cell r="Y648" t="str">
            <v>RUM</v>
          </cell>
          <cell r="Z648" t="str">
            <v/>
          </cell>
          <cell r="AA648" t="str">
            <v/>
          </cell>
          <cell r="AB648" t="str">
            <v/>
          </cell>
        </row>
        <row r="649">
          <cell r="A649">
            <v>636</v>
          </cell>
          <cell r="B649" t="str">
            <v>Kottinger Selina</v>
          </cell>
          <cell r="C649" t="str">
            <v>W</v>
          </cell>
          <cell r="D649">
            <v>37176</v>
          </cell>
          <cell r="E649">
            <v>41559</v>
          </cell>
          <cell r="F649">
            <v>12</v>
          </cell>
          <cell r="G649" t="str">
            <v>Korneuburg</v>
          </cell>
          <cell r="H649" t="str">
            <v>Österreich</v>
          </cell>
          <cell r="I649" t="str">
            <v>KOTTISELI</v>
          </cell>
          <cell r="J649" t="str">
            <v>W115</v>
          </cell>
          <cell r="T649" t="str">
            <v>I</v>
          </cell>
          <cell r="U649" t="str">
            <v>GIC</v>
          </cell>
          <cell r="V649" t="str">
            <v>GIC</v>
          </cell>
          <cell r="W649" t="str">
            <v>I</v>
          </cell>
          <cell r="X649" t="str">
            <v>GIC</v>
          </cell>
          <cell r="Y649" t="str">
            <v>GIC</v>
          </cell>
          <cell r="Z649" t="str">
            <v>I</v>
          </cell>
          <cell r="AA649" t="str">
            <v>GIC</v>
          </cell>
          <cell r="AB649" t="str">
            <v>GIC</v>
          </cell>
        </row>
        <row r="650">
          <cell r="A650">
            <v>637</v>
          </cell>
          <cell r="B650" t="str">
            <v>Falb Pia</v>
          </cell>
          <cell r="C650" t="str">
            <v>W</v>
          </cell>
          <cell r="D650">
            <v>37018</v>
          </cell>
          <cell r="E650">
            <v>41401</v>
          </cell>
          <cell r="F650">
            <v>12</v>
          </cell>
          <cell r="G650" t="str">
            <v>Tulln</v>
          </cell>
          <cell r="H650" t="str">
            <v>Österreich</v>
          </cell>
          <cell r="I650" t="str">
            <v>FALBPIA</v>
          </cell>
          <cell r="J650" t="str">
            <v>W114</v>
          </cell>
          <cell r="T650" t="str">
            <v>I</v>
          </cell>
          <cell r="U650" t="str">
            <v>GIC</v>
          </cell>
          <cell r="V650" t="str">
            <v>GIC</v>
          </cell>
          <cell r="W650" t="str">
            <v>I</v>
          </cell>
          <cell r="X650" t="str">
            <v>GIC</v>
          </cell>
          <cell r="Y650" t="str">
            <v>GIC</v>
          </cell>
          <cell r="Z650" t="str">
            <v>I</v>
          </cell>
          <cell r="AA650" t="str">
            <v>GIC</v>
          </cell>
          <cell r="AB650" t="str">
            <v>GIC</v>
          </cell>
        </row>
        <row r="651">
          <cell r="A651">
            <v>638</v>
          </cell>
          <cell r="B651" t="str">
            <v>Fantner Robert</v>
          </cell>
          <cell r="C651" t="str">
            <v>M</v>
          </cell>
          <cell r="D651">
            <v>37171</v>
          </cell>
          <cell r="E651">
            <v>41554</v>
          </cell>
          <cell r="F651">
            <v>12</v>
          </cell>
          <cell r="G651" t="str">
            <v>Wien</v>
          </cell>
          <cell r="H651" t="str">
            <v>Österreich</v>
          </cell>
          <cell r="I651" t="str">
            <v>FANTNROBE</v>
          </cell>
          <cell r="J651" t="str">
            <v>M386</v>
          </cell>
          <cell r="T651" t="str">
            <v>I</v>
          </cell>
          <cell r="U651" t="str">
            <v>GOL</v>
          </cell>
          <cell r="V651" t="str">
            <v>GOL</v>
          </cell>
          <cell r="W651" t="str">
            <v>I</v>
          </cell>
          <cell r="X651" t="str">
            <v>GOL</v>
          </cell>
          <cell r="Y651" t="str">
            <v>GOL</v>
          </cell>
          <cell r="Z651" t="str">
            <v>I</v>
          </cell>
          <cell r="AA651" t="str">
            <v>GOL</v>
          </cell>
          <cell r="AB651" t="str">
            <v>GOL</v>
          </cell>
        </row>
        <row r="652">
          <cell r="A652">
            <v>639</v>
          </cell>
          <cell r="B652" t="str">
            <v>Fantner Markus</v>
          </cell>
          <cell r="C652" t="str">
            <v>M</v>
          </cell>
          <cell r="D652">
            <v>37596</v>
          </cell>
          <cell r="E652">
            <v>41614</v>
          </cell>
          <cell r="F652">
            <v>11</v>
          </cell>
          <cell r="G652" t="str">
            <v>Wien</v>
          </cell>
          <cell r="H652" t="str">
            <v>Österreich</v>
          </cell>
          <cell r="I652" t="str">
            <v>FANTNMARK</v>
          </cell>
          <cell r="J652" t="str">
            <v>M387</v>
          </cell>
          <cell r="T652" t="str">
            <v>I</v>
          </cell>
          <cell r="U652" t="str">
            <v>GOL</v>
          </cell>
          <cell r="V652" t="str">
            <v>GOL</v>
          </cell>
          <cell r="W652" t="str">
            <v>I</v>
          </cell>
          <cell r="X652" t="str">
            <v>GOL</v>
          </cell>
          <cell r="Y652" t="str">
            <v>GOL</v>
          </cell>
          <cell r="Z652" t="str">
            <v>I</v>
          </cell>
          <cell r="AA652" t="str">
            <v>GOL</v>
          </cell>
          <cell r="AB652" t="str">
            <v>GOL</v>
          </cell>
        </row>
        <row r="653">
          <cell r="A653">
            <v>640</v>
          </cell>
          <cell r="B653" t="str">
            <v>Wielander Mommo</v>
          </cell>
          <cell r="C653" t="str">
            <v>M</v>
          </cell>
          <cell r="D653">
            <v>36585</v>
          </cell>
          <cell r="E653">
            <v>41334</v>
          </cell>
          <cell r="F653">
            <v>13</v>
          </cell>
          <cell r="G653" t="str">
            <v>Tulln</v>
          </cell>
          <cell r="H653" t="str">
            <v>Österreich</v>
          </cell>
          <cell r="I653" t="str">
            <v>WIELAMOMM</v>
          </cell>
          <cell r="K653" t="str">
            <v>M399</v>
          </cell>
          <cell r="T653" t="str">
            <v>I</v>
          </cell>
          <cell r="U653" t="str">
            <v>LAL</v>
          </cell>
          <cell r="V653" t="str">
            <v>LAL</v>
          </cell>
          <cell r="W653" t="str">
            <v>I</v>
          </cell>
          <cell r="X653" t="str">
            <v>LAL</v>
          </cell>
          <cell r="Y653" t="str">
            <v>LAL</v>
          </cell>
          <cell r="Z653" t="str">
            <v>I</v>
          </cell>
          <cell r="AA653" t="str">
            <v>LAL</v>
          </cell>
          <cell r="AB653" t="str">
            <v>LAL</v>
          </cell>
        </row>
        <row r="654">
          <cell r="A654">
            <v>641</v>
          </cell>
          <cell r="B654" t="str">
            <v>Iliyasov Ibragim</v>
          </cell>
          <cell r="C654" t="str">
            <v>M</v>
          </cell>
          <cell r="D654">
            <v>36847</v>
          </cell>
          <cell r="E654">
            <v>41595</v>
          </cell>
          <cell r="F654">
            <v>13</v>
          </cell>
          <cell r="G654" t="str">
            <v>Urus-Martan</v>
          </cell>
          <cell r="H654" t="str">
            <v>Russische Föderation / Tschetschnische Rep.</v>
          </cell>
          <cell r="I654" t="str">
            <v>ILIYAIBRA</v>
          </cell>
          <cell r="J654" t="str">
            <v>M389</v>
          </cell>
          <cell r="T654" t="str">
            <v>G</v>
          </cell>
          <cell r="U654" t="str">
            <v>PSV</v>
          </cell>
          <cell r="V654" t="str">
            <v>PSV</v>
          </cell>
          <cell r="W654" t="str">
            <v>G</v>
          </cell>
          <cell r="X654" t="str">
            <v>PSV</v>
          </cell>
          <cell r="Y654" t="str">
            <v>PSV</v>
          </cell>
          <cell r="Z654" t="str">
            <v>G</v>
          </cell>
          <cell r="AA654" t="str">
            <v>PSV</v>
          </cell>
          <cell r="AB654" t="str">
            <v>PSV</v>
          </cell>
        </row>
        <row r="655">
          <cell r="A655">
            <v>642</v>
          </cell>
          <cell r="B655" t="str">
            <v>Iliyasov Jusup</v>
          </cell>
          <cell r="C655" t="str">
            <v>M</v>
          </cell>
          <cell r="D655">
            <v>35622</v>
          </cell>
          <cell r="E655">
            <v>41466</v>
          </cell>
          <cell r="F655">
            <v>16</v>
          </cell>
          <cell r="G655" t="str">
            <v>Urus-Martan</v>
          </cell>
          <cell r="H655" t="str">
            <v>Russische Föderation / Tschetschnische Rep.</v>
          </cell>
          <cell r="I655" t="str">
            <v>ILIYAJUSU</v>
          </cell>
          <cell r="K655">
            <v>4695</v>
          </cell>
          <cell r="T655" t="str">
            <v>G</v>
          </cell>
          <cell r="U655" t="str">
            <v>PSV</v>
          </cell>
          <cell r="V655" t="str">
            <v>PSV</v>
          </cell>
          <cell r="W655" t="str">
            <v>G</v>
          </cell>
          <cell r="X655" t="str">
            <v>PSV</v>
          </cell>
          <cell r="Y655" t="str">
            <v>PSV</v>
          </cell>
          <cell r="Z655" t="str">
            <v>G</v>
          </cell>
          <cell r="AA655" t="str">
            <v>PSV</v>
          </cell>
          <cell r="AB655" t="str">
            <v>PSV</v>
          </cell>
        </row>
        <row r="656">
          <cell r="A656">
            <v>643</v>
          </cell>
          <cell r="B656" t="str">
            <v>El Rashidy Mohamed</v>
          </cell>
          <cell r="C656" t="str">
            <v>M</v>
          </cell>
          <cell r="D656">
            <v>33373</v>
          </cell>
          <cell r="E656">
            <v>41409</v>
          </cell>
          <cell r="F656">
            <v>22</v>
          </cell>
          <cell r="G656" t="str">
            <v>El Buheira/Ägypten</v>
          </cell>
          <cell r="H656" t="str">
            <v>Ägypten</v>
          </cell>
          <cell r="I656" t="str">
            <v>ELRASMOHA</v>
          </cell>
          <cell r="K656">
            <v>4670</v>
          </cell>
          <cell r="T656" t="str">
            <v>I</v>
          </cell>
          <cell r="U656" t="str">
            <v>PSV</v>
          </cell>
          <cell r="V656" t="str">
            <v>PSV</v>
          </cell>
          <cell r="W656" t="str">
            <v>I</v>
          </cell>
          <cell r="X656" t="str">
            <v>PSV</v>
          </cell>
          <cell r="Y656" t="str">
            <v xml:space="preserve">NW </v>
          </cell>
          <cell r="Z656" t="str">
            <v/>
          </cell>
          <cell r="AA656" t="str">
            <v/>
          </cell>
          <cell r="AB656" t="str">
            <v/>
          </cell>
        </row>
        <row r="657">
          <cell r="A657">
            <v>644</v>
          </cell>
          <cell r="B657" t="str">
            <v>Schwarzschachner Phillip</v>
          </cell>
          <cell r="C657" t="str">
            <v>M</v>
          </cell>
          <cell r="D657">
            <v>33940</v>
          </cell>
          <cell r="E657">
            <v>41610</v>
          </cell>
          <cell r="F657">
            <v>21</v>
          </cell>
          <cell r="G657" t="str">
            <v>Wien</v>
          </cell>
          <cell r="H657" t="str">
            <v>Österreich</v>
          </cell>
          <cell r="I657" t="str">
            <v>SCHWRPHIL</v>
          </cell>
          <cell r="K657">
            <v>4471</v>
          </cell>
          <cell r="T657" t="str">
            <v>I</v>
          </cell>
          <cell r="U657" t="str">
            <v>PSV</v>
          </cell>
          <cell r="V657" t="str">
            <v>PSV</v>
          </cell>
          <cell r="W657" t="str">
            <v>I</v>
          </cell>
          <cell r="X657" t="str">
            <v>PSV</v>
          </cell>
          <cell r="Y657" t="str">
            <v>PSV</v>
          </cell>
          <cell r="Z657" t="str">
            <v>I</v>
          </cell>
          <cell r="AA657" t="str">
            <v>PSV</v>
          </cell>
          <cell r="AB657" t="str">
            <v>PSV</v>
          </cell>
        </row>
        <row r="658">
          <cell r="A658">
            <v>645</v>
          </cell>
          <cell r="B658" t="str">
            <v>Martirosyan Harutyun</v>
          </cell>
          <cell r="C658" t="str">
            <v>M</v>
          </cell>
          <cell r="D658">
            <v>32591</v>
          </cell>
          <cell r="E658">
            <v>41357</v>
          </cell>
          <cell r="F658">
            <v>24</v>
          </cell>
          <cell r="G658" t="str">
            <v>Etschmiatzin/Armenien</v>
          </cell>
          <cell r="H658" t="str">
            <v>Armenien</v>
          </cell>
          <cell r="I658" t="str">
            <v>MARTIHARU</v>
          </cell>
          <cell r="K658">
            <v>4668</v>
          </cell>
          <cell r="T658" t="str">
            <v>G</v>
          </cell>
          <cell r="U658" t="str">
            <v>PSV</v>
          </cell>
          <cell r="V658" t="str">
            <v>PSV</v>
          </cell>
          <cell r="W658" t="str">
            <v>G</v>
          </cell>
          <cell r="X658" t="str">
            <v>PSV</v>
          </cell>
          <cell r="Y658" t="str">
            <v xml:space="preserve">NW </v>
          </cell>
          <cell r="Z658" t="str">
            <v>G</v>
          </cell>
          <cell r="AA658" t="str">
            <v/>
          </cell>
          <cell r="AB658" t="str">
            <v/>
          </cell>
        </row>
        <row r="659">
          <cell r="A659">
            <v>646</v>
          </cell>
          <cell r="B659" t="str">
            <v>Neuhauser Siegfried</v>
          </cell>
          <cell r="C659" t="str">
            <v>M</v>
          </cell>
          <cell r="D659">
            <v>34004</v>
          </cell>
          <cell r="E659">
            <v>41674</v>
          </cell>
          <cell r="F659">
            <v>21</v>
          </cell>
          <cell r="G659" t="str">
            <v>Melk</v>
          </cell>
          <cell r="H659" t="str">
            <v>Österreich</v>
          </cell>
          <cell r="I659" t="str">
            <v>NEUHASIEG</v>
          </cell>
          <cell r="K659">
            <v>4696</v>
          </cell>
          <cell r="T659" t="str">
            <v>I</v>
          </cell>
          <cell r="U659" t="str">
            <v>LOO</v>
          </cell>
          <cell r="V659" t="str">
            <v>LOO</v>
          </cell>
          <cell r="W659" t="str">
            <v>I</v>
          </cell>
          <cell r="X659" t="str">
            <v>LOO</v>
          </cell>
          <cell r="Y659" t="str">
            <v>LOO</v>
          </cell>
          <cell r="Z659" t="str">
            <v>I</v>
          </cell>
          <cell r="AA659" t="str">
            <v>LOO</v>
          </cell>
          <cell r="AB659" t="str">
            <v>LOO</v>
          </cell>
        </row>
        <row r="660">
          <cell r="A660">
            <v>647</v>
          </cell>
          <cell r="B660" t="str">
            <v>Wöhrle Philipp</v>
          </cell>
          <cell r="C660" t="str">
            <v>M</v>
          </cell>
          <cell r="D660">
            <v>31320</v>
          </cell>
          <cell r="E660">
            <v>41547</v>
          </cell>
          <cell r="F660">
            <v>28</v>
          </cell>
          <cell r="G660" t="str">
            <v>Würzburg</v>
          </cell>
          <cell r="H660" t="str">
            <v>Deutschland</v>
          </cell>
          <cell r="I660" t="str">
            <v>WÖHRLPHIL</v>
          </cell>
          <cell r="K660">
            <v>4662</v>
          </cell>
          <cell r="T660" t="str">
            <v>G</v>
          </cell>
          <cell r="U660" t="str">
            <v>EIW</v>
          </cell>
          <cell r="V660" t="str">
            <v>EIW</v>
          </cell>
          <cell r="W660" t="str">
            <v>G</v>
          </cell>
          <cell r="X660" t="str">
            <v>EIW</v>
          </cell>
          <cell r="Y660" t="str">
            <v>EIW</v>
          </cell>
          <cell r="Z660" t="str">
            <v>G</v>
          </cell>
          <cell r="AA660" t="str">
            <v/>
          </cell>
          <cell r="AB660" t="str">
            <v/>
          </cell>
        </row>
        <row r="661">
          <cell r="A661">
            <v>648</v>
          </cell>
          <cell r="B661" t="str">
            <v>Pöttinger Marcel</v>
          </cell>
          <cell r="C661" t="str">
            <v>M</v>
          </cell>
          <cell r="D661">
            <v>35711</v>
          </cell>
          <cell r="E661">
            <v>41555</v>
          </cell>
          <cell r="F661">
            <v>16</v>
          </cell>
          <cell r="G661" t="str">
            <v>Wien</v>
          </cell>
          <cell r="H661" t="str">
            <v>Österreich</v>
          </cell>
          <cell r="I661" t="str">
            <v>PÖTTIMARC</v>
          </cell>
          <cell r="K661">
            <v>4700</v>
          </cell>
          <cell r="T661" t="str">
            <v>I</v>
          </cell>
          <cell r="U661" t="str">
            <v>GIC</v>
          </cell>
          <cell r="V661" t="str">
            <v>GIC</v>
          </cell>
          <cell r="W661" t="str">
            <v>I</v>
          </cell>
          <cell r="X661" t="str">
            <v>GIC</v>
          </cell>
          <cell r="Y661" t="str">
            <v>GIC</v>
          </cell>
          <cell r="Z661" t="str">
            <v>I</v>
          </cell>
          <cell r="AA661" t="str">
            <v>GIC</v>
          </cell>
          <cell r="AB661" t="str">
            <v>GIC</v>
          </cell>
        </row>
        <row r="662">
          <cell r="A662">
            <v>649</v>
          </cell>
          <cell r="B662" t="str">
            <v>Pöttinger Mario</v>
          </cell>
          <cell r="C662" t="str">
            <v>M</v>
          </cell>
          <cell r="D662">
            <v>35711</v>
          </cell>
          <cell r="E662">
            <v>41555</v>
          </cell>
          <cell r="F662">
            <v>16</v>
          </cell>
          <cell r="G662" t="str">
            <v>Wien</v>
          </cell>
          <cell r="H662" t="str">
            <v>Österreich</v>
          </cell>
          <cell r="I662" t="str">
            <v>PÖTTIMARI</v>
          </cell>
          <cell r="K662">
            <v>4699</v>
          </cell>
          <cell r="T662" t="str">
            <v>I</v>
          </cell>
          <cell r="U662" t="str">
            <v>GIC</v>
          </cell>
          <cell r="V662" t="str">
            <v>GIC</v>
          </cell>
          <cell r="W662" t="str">
            <v>I</v>
          </cell>
          <cell r="X662" t="str">
            <v>GIC</v>
          </cell>
          <cell r="Y662" t="str">
            <v>GIC</v>
          </cell>
          <cell r="Z662" t="str">
            <v>I</v>
          </cell>
          <cell r="AA662" t="str">
            <v>GIC</v>
          </cell>
          <cell r="AB662" t="str">
            <v>GIC</v>
          </cell>
        </row>
        <row r="663">
          <cell r="A663">
            <v>650</v>
          </cell>
          <cell r="B663" t="str">
            <v>Haller Katharina</v>
          </cell>
          <cell r="C663" t="str">
            <v>W</v>
          </cell>
          <cell r="D663">
            <v>34747</v>
          </cell>
          <cell r="E663">
            <v>41687</v>
          </cell>
          <cell r="F663">
            <v>19</v>
          </cell>
          <cell r="G663" t="str">
            <v>Korneuburg</v>
          </cell>
          <cell r="H663" t="str">
            <v>Österreich</v>
          </cell>
          <cell r="I663" t="str">
            <v>HALLEKATH</v>
          </cell>
          <cell r="K663">
            <v>4698</v>
          </cell>
          <cell r="T663" t="str">
            <v>I</v>
          </cell>
          <cell r="U663" t="str">
            <v>GIC</v>
          </cell>
          <cell r="V663" t="str">
            <v>GIC</v>
          </cell>
          <cell r="W663" t="str">
            <v>I</v>
          </cell>
          <cell r="X663" t="str">
            <v>GIC</v>
          </cell>
          <cell r="Y663" t="str">
            <v>GIC</v>
          </cell>
          <cell r="Z663" t="str">
            <v>I</v>
          </cell>
          <cell r="AA663" t="str">
            <v>GIC</v>
          </cell>
          <cell r="AB663" t="str">
            <v>GIC</v>
          </cell>
        </row>
        <row r="664">
          <cell r="A664">
            <v>651</v>
          </cell>
          <cell r="B664" t="str">
            <v>Siebenhandel Jakob</v>
          </cell>
          <cell r="C664" t="str">
            <v>M</v>
          </cell>
          <cell r="D664">
            <v>34707</v>
          </cell>
          <cell r="E664">
            <v>41647</v>
          </cell>
          <cell r="F664">
            <v>19</v>
          </cell>
          <cell r="G664" t="str">
            <v>Melk</v>
          </cell>
          <cell r="H664" t="str">
            <v>Österreich</v>
          </cell>
          <cell r="I664" t="str">
            <v>SIEBEJAKO</v>
          </cell>
          <cell r="K664">
            <v>4660</v>
          </cell>
          <cell r="T664" t="str">
            <v>I</v>
          </cell>
          <cell r="U664" t="str">
            <v>MEL</v>
          </cell>
          <cell r="V664" t="str">
            <v>MEL</v>
          </cell>
          <cell r="W664" t="str">
            <v>I</v>
          </cell>
          <cell r="X664" t="str">
            <v>MEL</v>
          </cell>
          <cell r="Y664" t="str">
            <v>MEL</v>
          </cell>
          <cell r="Z664" t="str">
            <v>I</v>
          </cell>
          <cell r="AA664" t="str">
            <v>MEL</v>
          </cell>
          <cell r="AB664" t="str">
            <v>MEL</v>
          </cell>
        </row>
        <row r="665">
          <cell r="A665">
            <v>652</v>
          </cell>
          <cell r="B665" t="str">
            <v>Leitner Alexander</v>
          </cell>
          <cell r="C665" t="str">
            <v>M</v>
          </cell>
          <cell r="D665">
            <v>37351</v>
          </cell>
          <cell r="E665">
            <v>41369</v>
          </cell>
          <cell r="F665">
            <v>11</v>
          </cell>
          <cell r="G665" t="str">
            <v>Kufstein</v>
          </cell>
          <cell r="H665" t="str">
            <v>Österreich</v>
          </cell>
          <cell r="I665" t="str">
            <v>LEITNALEX</v>
          </cell>
          <cell r="J665" t="str">
            <v>M392</v>
          </cell>
          <cell r="T665" t="str">
            <v>I</v>
          </cell>
          <cell r="U665" t="str">
            <v>BHÄ</v>
          </cell>
          <cell r="V665" t="str">
            <v>BHÄ</v>
          </cell>
          <cell r="W665" t="str">
            <v>I</v>
          </cell>
          <cell r="X665" t="str">
            <v>BHÄ</v>
          </cell>
          <cell r="Y665" t="str">
            <v>BHÄ</v>
          </cell>
          <cell r="Z665" t="str">
            <v>I</v>
          </cell>
          <cell r="AA665" t="str">
            <v>BHÄ</v>
          </cell>
          <cell r="AB665" t="str">
            <v>BHÄ</v>
          </cell>
        </row>
        <row r="666">
          <cell r="A666">
            <v>653</v>
          </cell>
          <cell r="B666" t="str">
            <v>Gratt Thomas</v>
          </cell>
          <cell r="C666" t="str">
            <v>M</v>
          </cell>
          <cell r="D666">
            <v>37196</v>
          </cell>
          <cell r="E666">
            <v>41579</v>
          </cell>
          <cell r="F666">
            <v>12</v>
          </cell>
          <cell r="G666" t="str">
            <v>Kufstein</v>
          </cell>
          <cell r="H666" t="str">
            <v>Österreich</v>
          </cell>
          <cell r="I666" t="str">
            <v>GRATTTHOM</v>
          </cell>
          <cell r="J666" t="str">
            <v>M391</v>
          </cell>
          <cell r="T666" t="str">
            <v>I</v>
          </cell>
          <cell r="U666" t="str">
            <v>BHÄ</v>
          </cell>
          <cell r="V666" t="str">
            <v>BHÄ</v>
          </cell>
          <cell r="W666" t="str">
            <v>I</v>
          </cell>
          <cell r="X666" t="str">
            <v>BHÄ</v>
          </cell>
          <cell r="Y666" t="str">
            <v>BHÄ</v>
          </cell>
          <cell r="Z666" t="str">
            <v>I</v>
          </cell>
          <cell r="AA666" t="str">
            <v>BHÄ</v>
          </cell>
          <cell r="AB666" t="str">
            <v>BHÄ</v>
          </cell>
        </row>
        <row r="667">
          <cell r="A667">
            <v>654</v>
          </cell>
          <cell r="B667" t="str">
            <v>Unterpertinger Felix</v>
          </cell>
          <cell r="C667" t="str">
            <v>M</v>
          </cell>
          <cell r="D667">
            <v>37110</v>
          </cell>
          <cell r="E667">
            <v>41493</v>
          </cell>
          <cell r="F667">
            <v>12</v>
          </cell>
          <cell r="G667" t="str">
            <v>Kufstein</v>
          </cell>
          <cell r="H667" t="str">
            <v>Österreich</v>
          </cell>
          <cell r="I667" t="str">
            <v>UNTERFELI</v>
          </cell>
          <cell r="J667" t="str">
            <v>M390</v>
          </cell>
          <cell r="T667" t="str">
            <v>I</v>
          </cell>
          <cell r="U667" t="str">
            <v>BHÄ</v>
          </cell>
          <cell r="V667" t="str">
            <v>BHÄ</v>
          </cell>
          <cell r="W667" t="str">
            <v>I</v>
          </cell>
          <cell r="X667" t="str">
            <v>BHÄ</v>
          </cell>
          <cell r="Y667" t="str">
            <v>BHÄ</v>
          </cell>
          <cell r="Z667" t="str">
            <v>I</v>
          </cell>
          <cell r="AA667" t="str">
            <v>BHÄ</v>
          </cell>
          <cell r="AB667" t="str">
            <v>BHÄ</v>
          </cell>
        </row>
        <row r="668">
          <cell r="A668">
            <v>655</v>
          </cell>
          <cell r="B668" t="str">
            <v>Aumann Robert</v>
          </cell>
          <cell r="C668" t="str">
            <v>M</v>
          </cell>
          <cell r="D668">
            <v>35426</v>
          </cell>
          <cell r="E668">
            <v>41635</v>
          </cell>
          <cell r="F668">
            <v>17</v>
          </cell>
          <cell r="G668" t="str">
            <v>Bruck/Mur</v>
          </cell>
          <cell r="H668" t="str">
            <v>Österreich</v>
          </cell>
          <cell r="I668" t="str">
            <v>AUMANROBE</v>
          </cell>
          <cell r="K668">
            <v>4665</v>
          </cell>
          <cell r="T668" t="str">
            <v>I</v>
          </cell>
          <cell r="U668" t="str">
            <v>BRM</v>
          </cell>
          <cell r="V668" t="str">
            <v>BRM</v>
          </cell>
          <cell r="W668" t="str">
            <v>I</v>
          </cell>
          <cell r="X668" t="str">
            <v>BRM</v>
          </cell>
          <cell r="Y668" t="str">
            <v>BRM</v>
          </cell>
          <cell r="Z668" t="str">
            <v/>
          </cell>
          <cell r="AA668" t="str">
            <v/>
          </cell>
          <cell r="AB668" t="str">
            <v/>
          </cell>
        </row>
        <row r="669">
          <cell r="A669">
            <v>656</v>
          </cell>
          <cell r="B669" t="str">
            <v>Schadler Ludwig</v>
          </cell>
          <cell r="C669" t="str">
            <v>M</v>
          </cell>
          <cell r="D669">
            <v>22044</v>
          </cell>
          <cell r="E669">
            <v>41402</v>
          </cell>
          <cell r="F669">
            <v>53</v>
          </cell>
          <cell r="G669" t="str">
            <v>Wien</v>
          </cell>
          <cell r="H669" t="str">
            <v>Österr</v>
          </cell>
          <cell r="I669" t="str">
            <v>SCHADLUDW</v>
          </cell>
          <cell r="K669">
            <v>2717</v>
          </cell>
          <cell r="T669" t="str">
            <v>I</v>
          </cell>
          <cell r="U669" t="str">
            <v>LEO</v>
          </cell>
          <cell r="V669" t="str">
            <v>LEO</v>
          </cell>
          <cell r="W669" t="str">
            <v>I</v>
          </cell>
          <cell r="X669" t="str">
            <v>LEO</v>
          </cell>
          <cell r="Y669" t="str">
            <v>WOL</v>
          </cell>
          <cell r="Z669" t="str">
            <v>I</v>
          </cell>
          <cell r="AA669" t="str">
            <v>LEO</v>
          </cell>
          <cell r="AB669" t="str">
            <v>WOL</v>
          </cell>
        </row>
        <row r="670">
          <cell r="A670">
            <v>657</v>
          </cell>
          <cell r="B670" t="str">
            <v>Friedrich Leopold</v>
          </cell>
          <cell r="C670" t="str">
            <v>M</v>
          </cell>
          <cell r="D670">
            <v>23864</v>
          </cell>
          <cell r="E670">
            <v>41396</v>
          </cell>
          <cell r="F670">
            <v>48</v>
          </cell>
          <cell r="G670" t="str">
            <v>Oberndorf</v>
          </cell>
          <cell r="H670" t="str">
            <v>Österr</v>
          </cell>
          <cell r="I670" t="str">
            <v>FRIEDLEOP</v>
          </cell>
          <cell r="K670">
            <v>2752</v>
          </cell>
          <cell r="T670" t="str">
            <v>I</v>
          </cell>
          <cell r="U670" t="str">
            <v>BÜR</v>
          </cell>
          <cell r="V670" t="str">
            <v>BÜR</v>
          </cell>
          <cell r="W670" t="str">
            <v>I</v>
          </cell>
          <cell r="X670" t="str">
            <v>BÜR</v>
          </cell>
          <cell r="Y670" t="str">
            <v>BÜR</v>
          </cell>
          <cell r="Z670" t="str">
            <v/>
          </cell>
          <cell r="AA670" t="str">
            <v/>
          </cell>
          <cell r="AB670" t="str">
            <v/>
          </cell>
        </row>
        <row r="671">
          <cell r="A671">
            <v>658</v>
          </cell>
          <cell r="B671" t="str">
            <v>Stieg Erwin</v>
          </cell>
          <cell r="C671" t="str">
            <v>M</v>
          </cell>
          <cell r="D671">
            <v>26677</v>
          </cell>
          <cell r="E671">
            <v>41652</v>
          </cell>
          <cell r="F671">
            <v>41</v>
          </cell>
          <cell r="G671" t="str">
            <v>Selzthal</v>
          </cell>
          <cell r="H671" t="str">
            <v>Österr</v>
          </cell>
          <cell r="I671" t="str">
            <v>STIEGERWI</v>
          </cell>
          <cell r="K671">
            <v>3090</v>
          </cell>
          <cell r="T671" t="str">
            <v>I</v>
          </cell>
          <cell r="U671" t="str">
            <v>ÖBL</v>
          </cell>
          <cell r="V671" t="str">
            <v>ÖBL</v>
          </cell>
          <cell r="W671" t="str">
            <v/>
          </cell>
          <cell r="X671" t="str">
            <v/>
          </cell>
          <cell r="Y671" t="str">
            <v/>
          </cell>
          <cell r="Z671" t="str">
            <v/>
          </cell>
          <cell r="AA671" t="str">
            <v/>
          </cell>
          <cell r="AB671" t="str">
            <v/>
          </cell>
        </row>
        <row r="672">
          <cell r="A672">
            <v>659</v>
          </cell>
          <cell r="B672" t="str">
            <v>Schober Andreas</v>
          </cell>
          <cell r="C672" t="str">
            <v>M</v>
          </cell>
          <cell r="D672">
            <v>26743</v>
          </cell>
          <cell r="E672">
            <v>41353</v>
          </cell>
          <cell r="F672">
            <v>40</v>
          </cell>
          <cell r="G672" t="str">
            <v>Salzburg</v>
          </cell>
          <cell r="H672" t="str">
            <v>Österr</v>
          </cell>
          <cell r="I672" t="str">
            <v>SCHOBANDR</v>
          </cell>
          <cell r="K672">
            <v>3910</v>
          </cell>
          <cell r="T672" t="str">
            <v>I</v>
          </cell>
          <cell r="U672" t="str">
            <v>BÜR</v>
          </cell>
          <cell r="V672" t="str">
            <v>BÜR</v>
          </cell>
          <cell r="W672" t="str">
            <v>I</v>
          </cell>
          <cell r="X672" t="str">
            <v>BÜR</v>
          </cell>
          <cell r="Y672" t="str">
            <v>BÜR</v>
          </cell>
          <cell r="Z672" t="str">
            <v/>
          </cell>
          <cell r="AA672" t="str">
            <v/>
          </cell>
          <cell r="AB672" t="str">
            <v/>
          </cell>
        </row>
        <row r="673">
          <cell r="A673">
            <v>660</v>
          </cell>
          <cell r="B673" t="str">
            <v>Ringel Roman</v>
          </cell>
          <cell r="C673" t="str">
            <v>M</v>
          </cell>
          <cell r="D673">
            <v>29687</v>
          </cell>
          <cell r="E673">
            <v>41375</v>
          </cell>
          <cell r="F673">
            <v>32</v>
          </cell>
          <cell r="G673" t="str">
            <v>Wien</v>
          </cell>
          <cell r="H673" t="str">
            <v>Österr</v>
          </cell>
          <cell r="I673" t="str">
            <v>RINGEROMA</v>
          </cell>
          <cell r="K673">
            <v>3928</v>
          </cell>
          <cell r="T673" t="str">
            <v>I</v>
          </cell>
          <cell r="U673" t="str">
            <v>LEO</v>
          </cell>
          <cell r="V673" t="str">
            <v>LEO</v>
          </cell>
          <cell r="W673" t="str">
            <v>I</v>
          </cell>
          <cell r="X673" t="str">
            <v>LEO</v>
          </cell>
          <cell r="Y673" t="str">
            <v>WOL</v>
          </cell>
          <cell r="Z673" t="str">
            <v/>
          </cell>
          <cell r="AA673" t="str">
            <v/>
          </cell>
          <cell r="AB673" t="str">
            <v/>
          </cell>
        </row>
        <row r="674">
          <cell r="A674">
            <v>661</v>
          </cell>
          <cell r="B674" t="str">
            <v>Schadler Tamara</v>
          </cell>
          <cell r="C674" t="str">
            <v>W</v>
          </cell>
          <cell r="D674">
            <v>31491</v>
          </cell>
          <cell r="E674">
            <v>41353</v>
          </cell>
          <cell r="F674">
            <v>27</v>
          </cell>
          <cell r="G674" t="str">
            <v>Wien</v>
          </cell>
          <cell r="H674" t="str">
            <v xml:space="preserve">Österr  </v>
          </cell>
          <cell r="I674" t="str">
            <v>SCHADTAMA</v>
          </cell>
          <cell r="K674">
            <v>4188</v>
          </cell>
          <cell r="T674" t="str">
            <v>I</v>
          </cell>
          <cell r="U674" t="str">
            <v>LEO</v>
          </cell>
          <cell r="V674" t="str">
            <v>LEO</v>
          </cell>
          <cell r="W674" t="str">
            <v/>
          </cell>
          <cell r="X674" t="str">
            <v/>
          </cell>
          <cell r="Y674" t="str">
            <v/>
          </cell>
          <cell r="Z674" t="str">
            <v/>
          </cell>
          <cell r="AA674" t="str">
            <v/>
          </cell>
          <cell r="AB674" t="str">
            <v/>
          </cell>
        </row>
        <row r="675">
          <cell r="A675">
            <v>662</v>
          </cell>
          <cell r="B675" t="str">
            <v>Mnechaczek Matthias</v>
          </cell>
          <cell r="C675" t="str">
            <v>M</v>
          </cell>
          <cell r="D675">
            <v>33403</v>
          </cell>
          <cell r="E675">
            <v>41439</v>
          </cell>
          <cell r="F675">
            <v>22</v>
          </cell>
          <cell r="G675" t="str">
            <v>Wr. Neustadt</v>
          </cell>
          <cell r="H675" t="str">
            <v xml:space="preserve">Österr   </v>
          </cell>
          <cell r="I675" t="str">
            <v>MNECHMATT</v>
          </cell>
          <cell r="K675">
            <v>4365</v>
          </cell>
          <cell r="T675" t="str">
            <v>I</v>
          </cell>
          <cell r="U675" t="str">
            <v>BAD</v>
          </cell>
          <cell r="V675" t="str">
            <v>BAD</v>
          </cell>
          <cell r="W675" t="str">
            <v/>
          </cell>
          <cell r="X675" t="str">
            <v/>
          </cell>
          <cell r="Y675" t="str">
            <v/>
          </cell>
          <cell r="Z675" t="str">
            <v/>
          </cell>
          <cell r="AA675" t="str">
            <v/>
          </cell>
          <cell r="AB675" t="str">
            <v/>
          </cell>
        </row>
        <row r="676">
          <cell r="A676">
            <v>663</v>
          </cell>
          <cell r="B676" t="str">
            <v>Umaev Aslambek</v>
          </cell>
          <cell r="C676" t="str">
            <v>M</v>
          </cell>
          <cell r="D676">
            <v>33923</v>
          </cell>
          <cell r="E676">
            <v>41593</v>
          </cell>
          <cell r="F676">
            <v>21</v>
          </cell>
          <cell r="G676" t="str">
            <v>Grozny/Tscheschenien</v>
          </cell>
          <cell r="H676" t="str">
            <v>Russische Föderation</v>
          </cell>
          <cell r="I676" t="str">
            <v>UMAEVASLA</v>
          </cell>
          <cell r="K676">
            <v>4669</v>
          </cell>
          <cell r="T676" t="str">
            <v>G</v>
          </cell>
          <cell r="U676" t="str">
            <v>PSV</v>
          </cell>
          <cell r="V676" t="str">
            <v>PSV</v>
          </cell>
          <cell r="W676" t="str">
            <v/>
          </cell>
          <cell r="X676" t="str">
            <v/>
          </cell>
          <cell r="Y676" t="str">
            <v/>
          </cell>
          <cell r="Z676" t="str">
            <v/>
          </cell>
          <cell r="AA676" t="str">
            <v/>
          </cell>
          <cell r="AB676" t="str">
            <v/>
          </cell>
        </row>
        <row r="677">
          <cell r="A677">
            <v>664</v>
          </cell>
          <cell r="B677" t="str">
            <v>Fuchs Thomas</v>
          </cell>
          <cell r="C677" t="str">
            <v>M</v>
          </cell>
          <cell r="D677">
            <v>30979</v>
          </cell>
          <cell r="E677">
            <v>41571</v>
          </cell>
          <cell r="F677">
            <v>29</v>
          </cell>
          <cell r="G677" t="str">
            <v>Graz</v>
          </cell>
          <cell r="H677" t="str">
            <v>Österr</v>
          </cell>
          <cell r="I677" t="str">
            <v>FUCHSTHOM</v>
          </cell>
          <cell r="K677">
            <v>4697</v>
          </cell>
          <cell r="T677" t="str">
            <v>I</v>
          </cell>
          <cell r="U677" t="str">
            <v>POL</v>
          </cell>
          <cell r="V677" t="str">
            <v>POL</v>
          </cell>
          <cell r="W677" t="str">
            <v>I</v>
          </cell>
          <cell r="X677" t="str">
            <v>POL</v>
          </cell>
          <cell r="Y677" t="str">
            <v>POL</v>
          </cell>
          <cell r="Z677" t="str">
            <v>I</v>
          </cell>
          <cell r="AA677" t="str">
            <v>POL</v>
          </cell>
          <cell r="AB677" t="str">
            <v>POL</v>
          </cell>
        </row>
        <row r="678">
          <cell r="A678">
            <v>665</v>
          </cell>
          <cell r="B678" t="str">
            <v>Mayer Benjamin</v>
          </cell>
          <cell r="C678" t="str">
            <v>M</v>
          </cell>
          <cell r="D678">
            <v>37073</v>
          </cell>
          <cell r="E678">
            <v>41456</v>
          </cell>
          <cell r="F678">
            <v>12</v>
          </cell>
          <cell r="G678" t="str">
            <v>Schladming</v>
          </cell>
          <cell r="H678" t="str">
            <v>Österr</v>
          </cell>
          <cell r="I678" t="str">
            <v>MAYERBENJ</v>
          </cell>
          <cell r="J678" t="str">
            <v>M374</v>
          </cell>
          <cell r="T678" t="str">
            <v>I</v>
          </cell>
          <cell r="U678" t="str">
            <v>ÖBL</v>
          </cell>
          <cell r="V678" t="str">
            <v>ÖBL</v>
          </cell>
          <cell r="W678" t="str">
            <v>I</v>
          </cell>
          <cell r="X678" t="str">
            <v>ÖBL</v>
          </cell>
          <cell r="Y678" t="str">
            <v>ÖBL</v>
          </cell>
          <cell r="Z678" t="str">
            <v>I</v>
          </cell>
          <cell r="AA678" t="str">
            <v>ÖBL</v>
          </cell>
          <cell r="AB678" t="str">
            <v>ÖBL</v>
          </cell>
        </row>
        <row r="679">
          <cell r="A679">
            <v>666</v>
          </cell>
          <cell r="B679" t="str">
            <v>Maderebner Tobias</v>
          </cell>
          <cell r="C679" t="str">
            <v>M</v>
          </cell>
          <cell r="D679">
            <v>37590</v>
          </cell>
          <cell r="E679">
            <v>41608</v>
          </cell>
          <cell r="F679">
            <v>11</v>
          </cell>
          <cell r="G679" t="str">
            <v>Schladming</v>
          </cell>
          <cell r="H679" t="str">
            <v>Österr</v>
          </cell>
          <cell r="I679" t="str">
            <v>MADERTOBI</v>
          </cell>
          <cell r="J679" t="str">
            <v>M375</v>
          </cell>
          <cell r="T679" t="str">
            <v>I</v>
          </cell>
          <cell r="U679" t="str">
            <v>ÖBL</v>
          </cell>
          <cell r="V679" t="str">
            <v>ÖBL</v>
          </cell>
          <cell r="W679" t="str">
            <v>I</v>
          </cell>
          <cell r="X679" t="str">
            <v>ÖBL</v>
          </cell>
          <cell r="Y679" t="str">
            <v>ÖBL</v>
          </cell>
          <cell r="Z679" t="str">
            <v>I</v>
          </cell>
          <cell r="AA679" t="str">
            <v>ÖBL</v>
          </cell>
          <cell r="AB679" t="str">
            <v>ÖBL</v>
          </cell>
        </row>
        <row r="680">
          <cell r="A680">
            <v>667</v>
          </cell>
          <cell r="B680" t="str">
            <v>Liebhart Eliah</v>
          </cell>
          <cell r="C680" t="str">
            <v>M</v>
          </cell>
          <cell r="D680">
            <v>37717</v>
          </cell>
          <cell r="E680">
            <v>41370</v>
          </cell>
          <cell r="F680">
            <v>10</v>
          </cell>
          <cell r="G680" t="str">
            <v>Schladming</v>
          </cell>
          <cell r="H680" t="str">
            <v>Österr</v>
          </cell>
          <cell r="I680" t="str">
            <v>LIEBHELIA</v>
          </cell>
          <cell r="J680" t="str">
            <v>M376</v>
          </cell>
          <cell r="T680" t="str">
            <v>I</v>
          </cell>
          <cell r="U680" t="str">
            <v>ÖBL</v>
          </cell>
          <cell r="V680" t="str">
            <v>ÖBL</v>
          </cell>
          <cell r="W680" t="str">
            <v>I</v>
          </cell>
          <cell r="X680" t="str">
            <v>ÖBL</v>
          </cell>
          <cell r="Y680" t="str">
            <v>ÖBL</v>
          </cell>
          <cell r="Z680" t="str">
            <v>I</v>
          </cell>
          <cell r="AA680" t="str">
            <v>ÖBL</v>
          </cell>
          <cell r="AB680" t="str">
            <v>ÖBL</v>
          </cell>
        </row>
        <row r="681">
          <cell r="A681">
            <v>668</v>
          </cell>
          <cell r="B681" t="str">
            <v>Kanyka Mario</v>
          </cell>
          <cell r="C681" t="str">
            <v>M</v>
          </cell>
          <cell r="D681">
            <v>37287</v>
          </cell>
          <cell r="E681">
            <v>41670</v>
          </cell>
          <cell r="F681">
            <v>12</v>
          </cell>
          <cell r="G681" t="str">
            <v>Mödling</v>
          </cell>
          <cell r="H681" t="str">
            <v>Österr</v>
          </cell>
          <cell r="I681" t="str">
            <v>KANYKMARI</v>
          </cell>
          <cell r="J681" t="str">
            <v>M377</v>
          </cell>
          <cell r="T681" t="str">
            <v>I</v>
          </cell>
          <cell r="U681" t="str">
            <v>MÖD</v>
          </cell>
          <cell r="V681" t="str">
            <v>MÖD</v>
          </cell>
          <cell r="W681" t="str">
            <v>I</v>
          </cell>
          <cell r="X681" t="str">
            <v>MÖD</v>
          </cell>
          <cell r="Y681" t="str">
            <v>MÖD</v>
          </cell>
          <cell r="Z681" t="str">
            <v>I</v>
          </cell>
          <cell r="AA681" t="str">
            <v>MÖD</v>
          </cell>
          <cell r="AB681" t="str">
            <v>MÖD</v>
          </cell>
        </row>
        <row r="682">
          <cell r="A682">
            <v>669</v>
          </cell>
          <cell r="B682" t="str">
            <v>Bröckl Benjamin</v>
          </cell>
          <cell r="C682" t="str">
            <v>M</v>
          </cell>
          <cell r="D682">
            <v>37865</v>
          </cell>
          <cell r="E682">
            <v>41518</v>
          </cell>
          <cell r="F682">
            <v>10</v>
          </cell>
          <cell r="G682" t="str">
            <v>Wien</v>
          </cell>
          <cell r="H682" t="str">
            <v xml:space="preserve">Österr   </v>
          </cell>
          <cell r="I682" t="str">
            <v>BRÖCKBENJ</v>
          </cell>
          <cell r="J682" t="str">
            <v>M382</v>
          </cell>
          <cell r="T682" t="str">
            <v>I</v>
          </cell>
          <cell r="U682" t="str">
            <v>VÖD</v>
          </cell>
          <cell r="V682" t="str">
            <v>VÖD</v>
          </cell>
          <cell r="W682" t="str">
            <v>I</v>
          </cell>
          <cell r="X682" t="str">
            <v>VÖD</v>
          </cell>
          <cell r="Y682" t="str">
            <v>VÖD</v>
          </cell>
          <cell r="Z682" t="str">
            <v>I</v>
          </cell>
          <cell r="AA682" t="str">
            <v>VÖD</v>
          </cell>
          <cell r="AB682" t="str">
            <v>VÖD</v>
          </cell>
        </row>
        <row r="683">
          <cell r="A683">
            <v>670</v>
          </cell>
          <cell r="B683" t="str">
            <v>Ebner Michaela</v>
          </cell>
          <cell r="C683" t="str">
            <v>W</v>
          </cell>
          <cell r="D683">
            <v>36350</v>
          </cell>
          <cell r="E683">
            <v>41464</v>
          </cell>
          <cell r="F683">
            <v>14</v>
          </cell>
          <cell r="G683" t="str">
            <v>Tulln</v>
          </cell>
          <cell r="H683" t="str">
            <v>Österreich</v>
          </cell>
          <cell r="I683" t="str">
            <v>EBNERMICH</v>
          </cell>
          <cell r="J683" t="str">
            <v>W113</v>
          </cell>
          <cell r="T683" t="str">
            <v>I</v>
          </cell>
          <cell r="U683" t="str">
            <v>LAL</v>
          </cell>
          <cell r="V683" t="str">
            <v>LAL</v>
          </cell>
          <cell r="W683" t="str">
            <v>I</v>
          </cell>
          <cell r="X683" t="str">
            <v>LAL</v>
          </cell>
          <cell r="Y683" t="str">
            <v>LAL</v>
          </cell>
          <cell r="Z683" t="str">
            <v/>
          </cell>
          <cell r="AA683" t="str">
            <v/>
          </cell>
          <cell r="AB683" t="str">
            <v/>
          </cell>
        </row>
        <row r="684">
          <cell r="A684">
            <v>671</v>
          </cell>
          <cell r="B684" t="str">
            <v>Tomek Saskia</v>
          </cell>
          <cell r="C684" t="str">
            <v>W</v>
          </cell>
          <cell r="D684">
            <v>37293</v>
          </cell>
          <cell r="E684">
            <v>41676</v>
          </cell>
          <cell r="F684">
            <v>12</v>
          </cell>
          <cell r="G684" t="str">
            <v>Tulln</v>
          </cell>
          <cell r="H684" t="str">
            <v xml:space="preserve">Österr   </v>
          </cell>
          <cell r="I684" t="str">
            <v>TOMEKSASK</v>
          </cell>
          <cell r="J684" t="str">
            <v>W116</v>
          </cell>
          <cell r="T684" t="str">
            <v>I</v>
          </cell>
          <cell r="U684" t="str">
            <v>GIC</v>
          </cell>
          <cell r="V684" t="str">
            <v>GIC</v>
          </cell>
          <cell r="W684" t="str">
            <v>I</v>
          </cell>
          <cell r="X684" t="str">
            <v>GIC</v>
          </cell>
          <cell r="Y684" t="str">
            <v>GIC</v>
          </cell>
          <cell r="Z684" t="str">
            <v>I</v>
          </cell>
          <cell r="AA684" t="str">
            <v>GIC</v>
          </cell>
          <cell r="AB684" t="str">
            <v>GIC</v>
          </cell>
        </row>
        <row r="685">
          <cell r="A685">
            <v>672</v>
          </cell>
          <cell r="B685" t="str">
            <v>Toth Stefan</v>
          </cell>
          <cell r="C685" t="str">
            <v>M</v>
          </cell>
          <cell r="D685">
            <v>31682</v>
          </cell>
          <cell r="E685">
            <v>41544</v>
          </cell>
          <cell r="F685">
            <v>27</v>
          </cell>
          <cell r="G685" t="str">
            <v>Mödling</v>
          </cell>
          <cell r="H685" t="str">
            <v>Österreich</v>
          </cell>
          <cell r="I685" t="str">
            <v>TOTHSTEF</v>
          </cell>
          <cell r="K685">
            <v>4215</v>
          </cell>
          <cell r="T685" t="str">
            <v>I</v>
          </cell>
          <cell r="U685" t="str">
            <v>BRU</v>
          </cell>
          <cell r="V685" t="str">
            <v>BRU</v>
          </cell>
          <cell r="W685" t="str">
            <v>I</v>
          </cell>
          <cell r="X685" t="str">
            <v>BRU</v>
          </cell>
          <cell r="Y685" t="str">
            <v>BRU</v>
          </cell>
          <cell r="Z685" t="str">
            <v/>
          </cell>
          <cell r="AA685" t="str">
            <v/>
          </cell>
          <cell r="AB685" t="str">
            <v/>
          </cell>
        </row>
        <row r="686">
          <cell r="A686">
            <v>673</v>
          </cell>
          <cell r="B686" t="str">
            <v>Gasteiner Hannes</v>
          </cell>
          <cell r="C686" t="str">
            <v>M</v>
          </cell>
          <cell r="D686">
            <v>34873</v>
          </cell>
          <cell r="E686">
            <v>41448</v>
          </cell>
          <cell r="F686">
            <v>18</v>
          </cell>
          <cell r="H686" t="str">
            <v>Österreich</v>
          </cell>
          <cell r="I686" t="str">
            <v>GASTEHANN</v>
          </cell>
          <cell r="K686">
            <v>4704</v>
          </cell>
          <cell r="T686" t="str">
            <v>I</v>
          </cell>
          <cell r="U686" t="str">
            <v>ÖBL</v>
          </cell>
          <cell r="W686" t="str">
            <v>I</v>
          </cell>
          <cell r="X686" t="str">
            <v>ÖBL</v>
          </cell>
          <cell r="Y686" t="str">
            <v>ÖBL</v>
          </cell>
          <cell r="Z686" t="str">
            <v>I</v>
          </cell>
          <cell r="AA686" t="str">
            <v>ÖBL</v>
          </cell>
          <cell r="AB686" t="str">
            <v>ÖBL</v>
          </cell>
        </row>
        <row r="687">
          <cell r="A687">
            <v>674</v>
          </cell>
          <cell r="B687" t="str">
            <v>Wilde Jakob</v>
          </cell>
          <cell r="C687" t="str">
            <v>M</v>
          </cell>
          <cell r="D687">
            <v>33999</v>
          </cell>
          <cell r="E687">
            <v>41669</v>
          </cell>
          <cell r="F687">
            <v>21</v>
          </cell>
          <cell r="I687" t="str">
            <v>WILDEJAKO</v>
          </cell>
          <cell r="W687" t="str">
            <v>I</v>
          </cell>
          <cell r="X687" t="str">
            <v>UNB</v>
          </cell>
          <cell r="Y687" t="str">
            <v/>
          </cell>
          <cell r="Z687" t="str">
            <v/>
          </cell>
          <cell r="AA687" t="str">
            <v/>
          </cell>
          <cell r="AB687" t="str">
            <v/>
          </cell>
        </row>
        <row r="688">
          <cell r="A688">
            <v>675</v>
          </cell>
          <cell r="B688" t="str">
            <v>Gaal Florian</v>
          </cell>
          <cell r="C688" t="str">
            <v>M</v>
          </cell>
          <cell r="D688">
            <v>33574</v>
          </cell>
          <cell r="E688">
            <v>41610</v>
          </cell>
          <cell r="F688">
            <v>22</v>
          </cell>
          <cell r="I688" t="str">
            <v>GAALFLOR</v>
          </cell>
          <cell r="W688" t="str">
            <v>I</v>
          </cell>
          <cell r="X688" t="str">
            <v>UNB</v>
          </cell>
          <cell r="Y688" t="str">
            <v/>
          </cell>
          <cell r="Z688" t="str">
            <v/>
          </cell>
          <cell r="AA688" t="str">
            <v/>
          </cell>
          <cell r="AB688" t="str">
            <v/>
          </cell>
        </row>
        <row r="689">
          <cell r="A689">
            <v>676</v>
          </cell>
          <cell r="B689" t="str">
            <v>Tacho Harald</v>
          </cell>
          <cell r="C689" t="str">
            <v>M</v>
          </cell>
          <cell r="D689">
            <v>31763</v>
          </cell>
          <cell r="E689">
            <v>41625</v>
          </cell>
          <cell r="F689">
            <v>27</v>
          </cell>
          <cell r="G689" t="str">
            <v>St. Pölten</v>
          </cell>
          <cell r="H689" t="str">
            <v>Österr</v>
          </cell>
          <cell r="I689" t="str">
            <v>TACHOHARA</v>
          </cell>
          <cell r="K689">
            <v>4712</v>
          </cell>
          <cell r="W689" t="str">
            <v>I</v>
          </cell>
          <cell r="X689" t="str">
            <v>MIL</v>
          </cell>
          <cell r="Y689" t="str">
            <v>MIL</v>
          </cell>
          <cell r="Z689" t="str">
            <v>I</v>
          </cell>
          <cell r="AA689" t="str">
            <v>MIL</v>
          </cell>
          <cell r="AB689" t="str">
            <v>MIL</v>
          </cell>
        </row>
        <row r="690">
          <cell r="A690">
            <v>677</v>
          </cell>
          <cell r="B690" t="str">
            <v>Gruber Florian</v>
          </cell>
          <cell r="C690" t="str">
            <v>M</v>
          </cell>
          <cell r="D690">
            <v>27916</v>
          </cell>
          <cell r="E690">
            <v>41430</v>
          </cell>
          <cell r="F690">
            <v>37</v>
          </cell>
          <cell r="H690" t="str">
            <v>Österreich</v>
          </cell>
          <cell r="I690" t="str">
            <v>GRUBEFLOR</v>
          </cell>
          <cell r="K690">
            <v>4706</v>
          </cell>
          <cell r="W690" t="str">
            <v>I</v>
          </cell>
          <cell r="X690" t="str">
            <v>KRE</v>
          </cell>
          <cell r="Y690" t="str">
            <v>KRE</v>
          </cell>
          <cell r="Z690" t="str">
            <v>I</v>
          </cell>
          <cell r="AA690" t="str">
            <v>KRE</v>
          </cell>
          <cell r="AB690" t="str">
            <v>KRE</v>
          </cell>
        </row>
        <row r="691">
          <cell r="A691">
            <v>678</v>
          </cell>
          <cell r="B691" t="str">
            <v>Gottlieb Christian</v>
          </cell>
          <cell r="C691" t="str">
            <v>M</v>
          </cell>
          <cell r="D691">
            <v>31085</v>
          </cell>
          <cell r="E691">
            <v>41677</v>
          </cell>
          <cell r="F691">
            <v>29</v>
          </cell>
          <cell r="G691" t="str">
            <v xml:space="preserve">Wien </v>
          </cell>
          <cell r="H691" t="str">
            <v>Österreich</v>
          </cell>
          <cell r="I691" t="str">
            <v>GOTTLCHRI</v>
          </cell>
          <cell r="K691">
            <v>4709</v>
          </cell>
          <cell r="W691" t="str">
            <v>I</v>
          </cell>
          <cell r="X691" t="str">
            <v>ARH</v>
          </cell>
          <cell r="Y691" t="str">
            <v>ARH</v>
          </cell>
          <cell r="Z691" t="str">
            <v/>
          </cell>
          <cell r="AA691" t="str">
            <v/>
          </cell>
          <cell r="AB691" t="str">
            <v/>
          </cell>
        </row>
        <row r="692">
          <cell r="A692">
            <v>679</v>
          </cell>
          <cell r="B692" t="str">
            <v>Buchalla Andreas</v>
          </cell>
          <cell r="C692" t="str">
            <v>M</v>
          </cell>
          <cell r="D692">
            <v>32306</v>
          </cell>
          <cell r="E692">
            <v>41437</v>
          </cell>
          <cell r="F692">
            <v>25</v>
          </cell>
          <cell r="G692" t="str">
            <v>Bonn-Bad Godesberg</v>
          </cell>
          <cell r="H692" t="str">
            <v>Deutschland</v>
          </cell>
          <cell r="I692" t="str">
            <v>BUCHAANDR</v>
          </cell>
          <cell r="K692">
            <v>4710</v>
          </cell>
          <cell r="W692" t="str">
            <v>G</v>
          </cell>
          <cell r="X692" t="str">
            <v>EIW</v>
          </cell>
          <cell r="Y692" t="str">
            <v>EIW</v>
          </cell>
          <cell r="Z692" t="str">
            <v>G</v>
          </cell>
          <cell r="AA692" t="str">
            <v>EIW</v>
          </cell>
          <cell r="AB692" t="str">
            <v>EIW</v>
          </cell>
        </row>
        <row r="693">
          <cell r="A693">
            <v>680</v>
          </cell>
          <cell r="B693" t="str">
            <v>Pengg Gerhard</v>
          </cell>
          <cell r="C693" t="str">
            <v>M</v>
          </cell>
          <cell r="D693">
            <v>20961</v>
          </cell>
          <cell r="E693">
            <v>41415</v>
          </cell>
          <cell r="F693">
            <v>56</v>
          </cell>
          <cell r="G693" t="str">
            <v>Kapfenberg</v>
          </cell>
          <cell r="H693" t="str">
            <v>Österr</v>
          </cell>
          <cell r="I693" t="str">
            <v>PENGGGERH</v>
          </cell>
          <cell r="J693" t="str">
            <v/>
          </cell>
          <cell r="K693">
            <v>2109</v>
          </cell>
          <cell r="W693" t="str">
            <v>I</v>
          </cell>
          <cell r="X693" t="str">
            <v>BRM</v>
          </cell>
          <cell r="Y693" t="str">
            <v>BRM</v>
          </cell>
          <cell r="Z693" t="str">
            <v/>
          </cell>
          <cell r="AA693" t="str">
            <v/>
          </cell>
          <cell r="AB693" t="str">
            <v/>
          </cell>
        </row>
        <row r="694">
          <cell r="A694">
            <v>681</v>
          </cell>
          <cell r="B694" t="str">
            <v>Oberdanner Dietmar</v>
          </cell>
          <cell r="C694" t="str">
            <v>M</v>
          </cell>
          <cell r="D694">
            <v>26199</v>
          </cell>
          <cell r="E694">
            <v>41540</v>
          </cell>
          <cell r="F694">
            <v>42</v>
          </cell>
          <cell r="G694" t="str">
            <v>Hall in Tirol</v>
          </cell>
          <cell r="H694" t="str">
            <v>Österr</v>
          </cell>
          <cell r="I694" t="str">
            <v>OBERDDIET</v>
          </cell>
          <cell r="J694" t="str">
            <v/>
          </cell>
          <cell r="K694">
            <v>2971</v>
          </cell>
          <cell r="W694" t="str">
            <v>I</v>
          </cell>
          <cell r="X694" t="str">
            <v>AKI</v>
          </cell>
          <cell r="Y694" t="str">
            <v>AKI</v>
          </cell>
          <cell r="Z694" t="str">
            <v/>
          </cell>
          <cell r="AA694" t="str">
            <v/>
          </cell>
          <cell r="AB694" t="str">
            <v/>
          </cell>
        </row>
        <row r="695">
          <cell r="A695">
            <v>682</v>
          </cell>
          <cell r="B695" t="str">
            <v>Baumann Thomas</v>
          </cell>
          <cell r="C695" t="str">
            <v>M</v>
          </cell>
          <cell r="D695">
            <v>26460</v>
          </cell>
          <cell r="E695">
            <v>41435</v>
          </cell>
          <cell r="F695">
            <v>41</v>
          </cell>
          <cell r="G695" t="str">
            <v>Wien</v>
          </cell>
          <cell r="H695" t="str">
            <v>Österr</v>
          </cell>
          <cell r="I695" t="str">
            <v>BAUMATHOM</v>
          </cell>
          <cell r="J695" t="str">
            <v/>
          </cell>
          <cell r="K695">
            <v>3412</v>
          </cell>
          <cell r="W695" t="str">
            <v>I</v>
          </cell>
          <cell r="X695" t="str">
            <v>ARH</v>
          </cell>
          <cell r="Y695" t="str">
            <v>ARH</v>
          </cell>
          <cell r="Z695" t="str">
            <v/>
          </cell>
          <cell r="AA695" t="str">
            <v/>
          </cell>
          <cell r="AB695" t="str">
            <v/>
          </cell>
        </row>
        <row r="696">
          <cell r="A696">
            <v>683</v>
          </cell>
          <cell r="B696" t="str">
            <v>Kittenberger Ronald</v>
          </cell>
          <cell r="C696" t="str">
            <v>M</v>
          </cell>
          <cell r="D696">
            <v>28972</v>
          </cell>
          <cell r="E696">
            <v>41391</v>
          </cell>
          <cell r="F696">
            <v>34</v>
          </cell>
          <cell r="G696" t="str">
            <v>Wien</v>
          </cell>
          <cell r="H696" t="str">
            <v>Österr</v>
          </cell>
          <cell r="I696" t="str">
            <v>KITTERONA</v>
          </cell>
          <cell r="J696" t="str">
            <v/>
          </cell>
          <cell r="K696">
            <v>3807</v>
          </cell>
          <cell r="W696" t="str">
            <v>I</v>
          </cell>
          <cell r="X696" t="str">
            <v>BRU</v>
          </cell>
          <cell r="Y696" t="str">
            <v>BRU</v>
          </cell>
          <cell r="Z696" t="str">
            <v/>
          </cell>
          <cell r="AA696" t="str">
            <v/>
          </cell>
          <cell r="AB696" t="str">
            <v/>
          </cell>
        </row>
        <row r="697">
          <cell r="A697">
            <v>684</v>
          </cell>
          <cell r="B697" t="str">
            <v>Fleis Christian</v>
          </cell>
          <cell r="C697" t="str">
            <v>M</v>
          </cell>
          <cell r="D697">
            <v>27511</v>
          </cell>
          <cell r="E697">
            <v>41391</v>
          </cell>
          <cell r="F697">
            <v>38</v>
          </cell>
          <cell r="G697" t="str">
            <v>Wien</v>
          </cell>
          <cell r="H697" t="str">
            <v>Österr</v>
          </cell>
          <cell r="I697" t="str">
            <v>FLEISCHRI</v>
          </cell>
          <cell r="J697" t="str">
            <v/>
          </cell>
          <cell r="K697">
            <v>4232</v>
          </cell>
          <cell r="W697" t="str">
            <v>I</v>
          </cell>
          <cell r="X697" t="str">
            <v>LAL</v>
          </cell>
          <cell r="Y697" t="str">
            <v>LAL</v>
          </cell>
          <cell r="Z697" t="str">
            <v>I</v>
          </cell>
          <cell r="AA697" t="str">
            <v>LAL</v>
          </cell>
          <cell r="AB697" t="str">
            <v>LAL</v>
          </cell>
        </row>
        <row r="698">
          <cell r="A698">
            <v>685</v>
          </cell>
          <cell r="B698" t="str">
            <v>Siegl Franz</v>
          </cell>
          <cell r="C698" t="str">
            <v>M</v>
          </cell>
          <cell r="D698">
            <v>20305</v>
          </cell>
          <cell r="E698">
            <v>41490</v>
          </cell>
          <cell r="F698">
            <v>58</v>
          </cell>
          <cell r="G698" t="str">
            <v>Innsbruck</v>
          </cell>
          <cell r="H698" t="str">
            <v>Österr</v>
          </cell>
          <cell r="I698" t="str">
            <v>SIEGLFRAN</v>
          </cell>
          <cell r="J698" t="str">
            <v/>
          </cell>
          <cell r="K698">
            <v>4251</v>
          </cell>
          <cell r="W698" t="str">
            <v>I</v>
          </cell>
          <cell r="X698" t="str">
            <v>AKI</v>
          </cell>
          <cell r="Y698" t="str">
            <v>AKI</v>
          </cell>
          <cell r="Z698" t="str">
            <v/>
          </cell>
          <cell r="AA698" t="str">
            <v/>
          </cell>
          <cell r="AB698" t="str">
            <v/>
          </cell>
        </row>
        <row r="699">
          <cell r="A699">
            <v>686</v>
          </cell>
          <cell r="B699" t="str">
            <v>Höck Martin</v>
          </cell>
          <cell r="C699" t="str">
            <v>M</v>
          </cell>
          <cell r="D699">
            <v>29598</v>
          </cell>
          <cell r="E699">
            <v>41651</v>
          </cell>
          <cell r="F699">
            <v>33</v>
          </cell>
          <cell r="G699" t="str">
            <v>Tulln</v>
          </cell>
          <cell r="H699" t="str">
            <v>Österr</v>
          </cell>
          <cell r="I699" t="str">
            <v>HÖCKMART</v>
          </cell>
          <cell r="J699" t="str">
            <v/>
          </cell>
          <cell r="K699">
            <v>4263</v>
          </cell>
          <cell r="W699" t="str">
            <v>I</v>
          </cell>
          <cell r="X699" t="str">
            <v>LAL</v>
          </cell>
          <cell r="Y699" t="str">
            <v>LAL</v>
          </cell>
          <cell r="Z699" t="str">
            <v>I</v>
          </cell>
          <cell r="AA699" t="str">
            <v>LAL</v>
          </cell>
          <cell r="AB699" t="str">
            <v>LAL</v>
          </cell>
        </row>
        <row r="700">
          <cell r="A700">
            <v>687</v>
          </cell>
          <cell r="B700" t="str">
            <v>Mader Benjamin</v>
          </cell>
          <cell r="C700" t="str">
            <v>M</v>
          </cell>
          <cell r="D700">
            <v>33614</v>
          </cell>
          <cell r="E700">
            <v>41650</v>
          </cell>
          <cell r="F700">
            <v>22</v>
          </cell>
          <cell r="G700" t="str">
            <v>Wien</v>
          </cell>
          <cell r="H700" t="str">
            <v>Österr</v>
          </cell>
          <cell r="I700" t="str">
            <v>MADERBENJ</v>
          </cell>
          <cell r="J700" t="str">
            <v/>
          </cell>
          <cell r="K700">
            <v>4464</v>
          </cell>
          <cell r="W700" t="str">
            <v>I</v>
          </cell>
          <cell r="X700" t="str">
            <v>LAL</v>
          </cell>
          <cell r="Y700" t="str">
            <v>LAL</v>
          </cell>
          <cell r="Z700" t="str">
            <v/>
          </cell>
          <cell r="AA700" t="str">
            <v/>
          </cell>
          <cell r="AB700" t="str">
            <v/>
          </cell>
        </row>
        <row r="701">
          <cell r="A701">
            <v>688</v>
          </cell>
          <cell r="B701" t="str">
            <v>Mondl Bettina</v>
          </cell>
          <cell r="C701" t="str">
            <v>W</v>
          </cell>
          <cell r="D701">
            <v>30899</v>
          </cell>
          <cell r="E701">
            <v>41491</v>
          </cell>
          <cell r="F701">
            <v>29</v>
          </cell>
          <cell r="G701" t="str">
            <v>Wien</v>
          </cell>
          <cell r="H701" t="str">
            <v>Österr</v>
          </cell>
          <cell r="I701" t="str">
            <v>MONDLBETT</v>
          </cell>
          <cell r="J701" t="str">
            <v/>
          </cell>
          <cell r="K701">
            <v>4467</v>
          </cell>
          <cell r="W701" t="str">
            <v>I</v>
          </cell>
          <cell r="X701" t="str">
            <v>NW</v>
          </cell>
          <cell r="Y701" t="str">
            <v xml:space="preserve">NW </v>
          </cell>
          <cell r="Z701" t="str">
            <v/>
          </cell>
          <cell r="AA701" t="str">
            <v/>
          </cell>
          <cell r="AB701" t="str">
            <v/>
          </cell>
        </row>
        <row r="702">
          <cell r="A702">
            <v>689</v>
          </cell>
          <cell r="B702" t="str">
            <v>Zamberger-Hollinger Felix</v>
          </cell>
          <cell r="C702" t="str">
            <v>M</v>
          </cell>
          <cell r="D702">
            <v>37273</v>
          </cell>
          <cell r="E702">
            <v>41656</v>
          </cell>
          <cell r="F702">
            <v>12</v>
          </cell>
          <cell r="G702" t="str">
            <v>Schladming</v>
          </cell>
          <cell r="H702" t="str">
            <v>Österr</v>
          </cell>
          <cell r="I702" t="str">
            <v>ZAMBEFELI</v>
          </cell>
          <cell r="J702" t="str">
            <v>M393</v>
          </cell>
          <cell r="K702" t="str">
            <v/>
          </cell>
          <cell r="W702" t="str">
            <v>I</v>
          </cell>
          <cell r="X702" t="str">
            <v>ÖBL</v>
          </cell>
          <cell r="Y702" t="str">
            <v>ÖBL</v>
          </cell>
          <cell r="Z702" t="str">
            <v>I</v>
          </cell>
          <cell r="AA702" t="str">
            <v>ÖBL</v>
          </cell>
          <cell r="AB702" t="str">
            <v>ÖBL</v>
          </cell>
        </row>
        <row r="703">
          <cell r="A703">
            <v>690</v>
          </cell>
          <cell r="B703" t="str">
            <v>Dollinger Stefan</v>
          </cell>
          <cell r="C703" t="str">
            <v>M</v>
          </cell>
          <cell r="D703">
            <v>36152</v>
          </cell>
          <cell r="E703">
            <v>41631</v>
          </cell>
          <cell r="F703">
            <v>15</v>
          </cell>
          <cell r="G703" t="str">
            <v>Tulln</v>
          </cell>
          <cell r="H703" t="str">
            <v>Österreich</v>
          </cell>
          <cell r="I703" t="str">
            <v>DOLLISTEF</v>
          </cell>
          <cell r="J703" t="str">
            <v>M394</v>
          </cell>
          <cell r="K703" t="str">
            <v/>
          </cell>
          <cell r="W703" t="str">
            <v>I</v>
          </cell>
          <cell r="X703" t="str">
            <v>LAL</v>
          </cell>
          <cell r="Y703" t="str">
            <v>LAL</v>
          </cell>
          <cell r="Z703" t="str">
            <v/>
          </cell>
          <cell r="AA703" t="str">
            <v/>
          </cell>
          <cell r="AB703" t="str">
            <v/>
          </cell>
        </row>
        <row r="704">
          <cell r="A704">
            <v>691</v>
          </cell>
          <cell r="B704" t="str">
            <v>Moldaschl Georg</v>
          </cell>
          <cell r="C704" t="str">
            <v>M</v>
          </cell>
          <cell r="D704">
            <v>36362</v>
          </cell>
          <cell r="E704">
            <v>41476</v>
          </cell>
          <cell r="F704">
            <v>14</v>
          </cell>
          <cell r="G704" t="str">
            <v>Wien</v>
          </cell>
          <cell r="H704" t="str">
            <v>Österreich</v>
          </cell>
          <cell r="I704" t="str">
            <v>MOLDAGEOR</v>
          </cell>
          <cell r="J704" t="str">
            <v>M395</v>
          </cell>
          <cell r="K704" t="str">
            <v/>
          </cell>
          <cell r="W704" t="str">
            <v>I</v>
          </cell>
          <cell r="X704" t="str">
            <v>LAL</v>
          </cell>
          <cell r="Y704" t="str">
            <v>LAL</v>
          </cell>
          <cell r="Z704" t="str">
            <v/>
          </cell>
          <cell r="AA704" t="str">
            <v/>
          </cell>
          <cell r="AB704" t="str">
            <v/>
          </cell>
        </row>
        <row r="705">
          <cell r="A705">
            <v>692</v>
          </cell>
          <cell r="B705" t="str">
            <v>Goldschmidt Mathias</v>
          </cell>
          <cell r="C705" t="str">
            <v>M</v>
          </cell>
          <cell r="D705">
            <v>36376</v>
          </cell>
          <cell r="E705">
            <v>41490</v>
          </cell>
          <cell r="F705">
            <v>14</v>
          </cell>
          <cell r="G705" t="str">
            <v>Tulln</v>
          </cell>
          <cell r="H705" t="str">
            <v>Österreich</v>
          </cell>
          <cell r="I705" t="str">
            <v>GOLDSMATH</v>
          </cell>
          <cell r="J705" t="str">
            <v>M396</v>
          </cell>
          <cell r="K705" t="str">
            <v/>
          </cell>
          <cell r="W705" t="str">
            <v>I</v>
          </cell>
          <cell r="X705" t="str">
            <v>LAL</v>
          </cell>
          <cell r="Y705" t="str">
            <v>LAL</v>
          </cell>
          <cell r="Z705" t="str">
            <v/>
          </cell>
          <cell r="AA705" t="str">
            <v/>
          </cell>
          <cell r="AB705" t="str">
            <v/>
          </cell>
        </row>
        <row r="706">
          <cell r="A706">
            <v>693</v>
          </cell>
          <cell r="B706" t="str">
            <v>Goldschmidt Michael</v>
          </cell>
          <cell r="C706" t="str">
            <v>M</v>
          </cell>
          <cell r="D706">
            <v>36376</v>
          </cell>
          <cell r="E706">
            <v>41490</v>
          </cell>
          <cell r="F706">
            <v>14</v>
          </cell>
          <cell r="G706" t="str">
            <v>Tulln</v>
          </cell>
          <cell r="H706" t="str">
            <v>Österreich</v>
          </cell>
          <cell r="I706" t="str">
            <v>GOLDSMICH</v>
          </cell>
          <cell r="J706" t="str">
            <v>M397</v>
          </cell>
          <cell r="K706" t="str">
            <v/>
          </cell>
          <cell r="W706" t="str">
            <v>I</v>
          </cell>
          <cell r="X706" t="str">
            <v>LAL</v>
          </cell>
          <cell r="Y706" t="str">
            <v>LAL</v>
          </cell>
          <cell r="Z706" t="str">
            <v/>
          </cell>
          <cell r="AA706" t="str">
            <v/>
          </cell>
          <cell r="AB706" t="str">
            <v/>
          </cell>
        </row>
        <row r="707">
          <cell r="A707">
            <v>694</v>
          </cell>
          <cell r="B707" t="str">
            <v>Gregor Matthias</v>
          </cell>
          <cell r="C707" t="str">
            <v>M</v>
          </cell>
          <cell r="D707">
            <v>36488</v>
          </cell>
          <cell r="E707">
            <v>41602</v>
          </cell>
          <cell r="F707">
            <v>14</v>
          </cell>
          <cell r="G707" t="str">
            <v>Wien</v>
          </cell>
          <cell r="H707" t="str">
            <v>Österreich</v>
          </cell>
          <cell r="I707" t="str">
            <v>GREGOMATT</v>
          </cell>
          <cell r="J707" t="str">
            <v>M398</v>
          </cell>
          <cell r="K707" t="str">
            <v/>
          </cell>
          <cell r="W707" t="str">
            <v>I</v>
          </cell>
          <cell r="X707" t="str">
            <v>LAL</v>
          </cell>
          <cell r="Y707" t="str">
            <v>LAL</v>
          </cell>
          <cell r="Z707" t="str">
            <v/>
          </cell>
          <cell r="AA707" t="str">
            <v/>
          </cell>
          <cell r="AB707" t="str">
            <v/>
          </cell>
        </row>
        <row r="708">
          <cell r="A708">
            <v>695</v>
          </cell>
          <cell r="B708" t="str">
            <v>Sainitzer Christoph</v>
          </cell>
          <cell r="C708" t="str">
            <v>M</v>
          </cell>
          <cell r="D708">
            <v>36610</v>
          </cell>
          <cell r="E708">
            <v>41358</v>
          </cell>
          <cell r="F708">
            <v>13</v>
          </cell>
          <cell r="G708" t="str">
            <v>Tulln</v>
          </cell>
          <cell r="H708" t="str">
            <v>Österreich</v>
          </cell>
          <cell r="I708" t="str">
            <v>SAINICHRI</v>
          </cell>
          <cell r="J708" t="str">
            <v>M400</v>
          </cell>
          <cell r="K708" t="str">
            <v/>
          </cell>
          <cell r="W708" t="str">
            <v>I</v>
          </cell>
          <cell r="X708" t="str">
            <v>LAL</v>
          </cell>
          <cell r="Y708" t="str">
            <v>LAL</v>
          </cell>
          <cell r="Z708" t="str">
            <v>I</v>
          </cell>
          <cell r="AA708" t="str">
            <v>LAL</v>
          </cell>
          <cell r="AB708" t="str">
            <v>LAL</v>
          </cell>
        </row>
        <row r="709">
          <cell r="A709">
            <v>696</v>
          </cell>
          <cell r="B709" t="str">
            <v>Hengl Mario</v>
          </cell>
          <cell r="C709" t="str">
            <v>M</v>
          </cell>
          <cell r="D709">
            <v>36680</v>
          </cell>
          <cell r="E709">
            <v>41428</v>
          </cell>
          <cell r="F709">
            <v>13</v>
          </cell>
          <cell r="G709" t="str">
            <v>Tulln</v>
          </cell>
          <cell r="H709" t="str">
            <v>Österreich</v>
          </cell>
          <cell r="I709" t="str">
            <v>HENGLMARI</v>
          </cell>
          <cell r="J709" t="str">
            <v>M401</v>
          </cell>
          <cell r="K709" t="str">
            <v/>
          </cell>
          <cell r="W709" t="str">
            <v>I</v>
          </cell>
          <cell r="X709" t="str">
            <v>LAL</v>
          </cell>
          <cell r="Y709" t="str">
            <v>LAL</v>
          </cell>
          <cell r="Z709" t="str">
            <v>I</v>
          </cell>
          <cell r="AA709" t="str">
            <v>LAL</v>
          </cell>
          <cell r="AB709" t="str">
            <v>LAL</v>
          </cell>
        </row>
        <row r="710">
          <cell r="A710">
            <v>697</v>
          </cell>
          <cell r="B710" t="str">
            <v>Bilalic Anes</v>
          </cell>
          <cell r="C710" t="str">
            <v>M</v>
          </cell>
          <cell r="D710">
            <v>36698</v>
          </cell>
          <cell r="E710">
            <v>41446</v>
          </cell>
          <cell r="F710">
            <v>13</v>
          </cell>
          <cell r="G710" t="str">
            <v>Wien</v>
          </cell>
          <cell r="H710" t="str">
            <v>Österreich</v>
          </cell>
          <cell r="I710" t="str">
            <v>BILALANES</v>
          </cell>
          <cell r="J710" t="str">
            <v>M402</v>
          </cell>
          <cell r="K710" t="str">
            <v/>
          </cell>
          <cell r="W710" t="str">
            <v>I</v>
          </cell>
          <cell r="X710" t="str">
            <v>LAL</v>
          </cell>
          <cell r="Y710" t="str">
            <v>LAL</v>
          </cell>
          <cell r="Z710" t="str">
            <v>I</v>
          </cell>
          <cell r="AA710" t="str">
            <v>LAL</v>
          </cell>
          <cell r="AB710" t="str">
            <v>LAL</v>
          </cell>
        </row>
        <row r="711">
          <cell r="A711">
            <v>698</v>
          </cell>
          <cell r="B711" t="str">
            <v>Kölbl Christian</v>
          </cell>
          <cell r="C711" t="str">
            <v>M</v>
          </cell>
          <cell r="D711">
            <v>36712</v>
          </cell>
          <cell r="E711">
            <v>41460</v>
          </cell>
          <cell r="F711">
            <v>13</v>
          </cell>
          <cell r="G711" t="str">
            <v>Korneuburg</v>
          </cell>
          <cell r="H711" t="str">
            <v>Österreich</v>
          </cell>
          <cell r="I711" t="str">
            <v>KÖLBLCHRI</v>
          </cell>
          <cell r="J711" t="str">
            <v>M403</v>
          </cell>
          <cell r="K711" t="str">
            <v/>
          </cell>
          <cell r="W711" t="str">
            <v>I</v>
          </cell>
          <cell r="X711" t="str">
            <v>LAL</v>
          </cell>
          <cell r="Y711" t="str">
            <v>LAL</v>
          </cell>
          <cell r="Z711" t="str">
            <v>I</v>
          </cell>
          <cell r="AA711" t="str">
            <v>LAL</v>
          </cell>
          <cell r="AB711" t="str">
            <v>LAL</v>
          </cell>
        </row>
        <row r="712">
          <cell r="A712">
            <v>699</v>
          </cell>
          <cell r="B712" t="str">
            <v>Eißert Alexander</v>
          </cell>
          <cell r="C712" t="str">
            <v>M</v>
          </cell>
          <cell r="D712">
            <v>36740</v>
          </cell>
          <cell r="E712">
            <v>41488</v>
          </cell>
          <cell r="F712">
            <v>13</v>
          </cell>
          <cell r="G712" t="str">
            <v>Tulln</v>
          </cell>
          <cell r="H712" t="str">
            <v>Österreich</v>
          </cell>
          <cell r="I712" t="str">
            <v>EIßERALEX</v>
          </cell>
          <cell r="J712" t="str">
            <v>M404</v>
          </cell>
          <cell r="K712" t="str">
            <v/>
          </cell>
          <cell r="W712" t="str">
            <v>I</v>
          </cell>
          <cell r="X712" t="str">
            <v>LAL</v>
          </cell>
          <cell r="Y712" t="str">
            <v>LAL</v>
          </cell>
          <cell r="Z712" t="str">
            <v>I</v>
          </cell>
          <cell r="AA712" t="str">
            <v>LAL</v>
          </cell>
          <cell r="AB712" t="str">
            <v>LAL</v>
          </cell>
        </row>
        <row r="713">
          <cell r="A713">
            <v>700</v>
          </cell>
          <cell r="B713" t="str">
            <v>Kittenberger Kevin</v>
          </cell>
          <cell r="C713" t="str">
            <v>M</v>
          </cell>
          <cell r="D713">
            <v>37734</v>
          </cell>
          <cell r="E713">
            <v>41387</v>
          </cell>
          <cell r="F713">
            <v>10</v>
          </cell>
          <cell r="G713" t="str">
            <v>Wien</v>
          </cell>
          <cell r="H713" t="str">
            <v>Österr</v>
          </cell>
          <cell r="I713" t="str">
            <v>KITTEKEVI</v>
          </cell>
          <cell r="J713" t="str">
            <v>M407</v>
          </cell>
          <cell r="K713" t="str">
            <v/>
          </cell>
          <cell r="W713" t="str">
            <v>I</v>
          </cell>
          <cell r="X713" t="str">
            <v>BRU</v>
          </cell>
          <cell r="Y713" t="str">
            <v>BRU</v>
          </cell>
          <cell r="Z713" t="str">
            <v>I</v>
          </cell>
          <cell r="AA713" t="str">
            <v>BRU</v>
          </cell>
          <cell r="AB713" t="str">
            <v>BRU</v>
          </cell>
        </row>
        <row r="714">
          <cell r="A714">
            <v>701</v>
          </cell>
          <cell r="B714" t="str">
            <v>Bramberger Sebastian</v>
          </cell>
          <cell r="C714" t="str">
            <v>M</v>
          </cell>
          <cell r="D714">
            <v>36804</v>
          </cell>
          <cell r="E714">
            <v>41552</v>
          </cell>
          <cell r="F714">
            <v>13</v>
          </cell>
          <cell r="G714" t="str">
            <v>Braunau</v>
          </cell>
          <cell r="H714" t="str">
            <v xml:space="preserve">Österr   </v>
          </cell>
          <cell r="I714" t="str">
            <v>BRAMBSEBA</v>
          </cell>
          <cell r="J714" t="str">
            <v>M408</v>
          </cell>
          <cell r="K714" t="str">
            <v/>
          </cell>
          <cell r="W714" t="str">
            <v>I</v>
          </cell>
          <cell r="X714" t="str">
            <v>WEN</v>
          </cell>
          <cell r="Y714" t="str">
            <v>WEN</v>
          </cell>
          <cell r="Z714" t="str">
            <v>I</v>
          </cell>
          <cell r="AA714" t="str">
            <v>WEN</v>
          </cell>
          <cell r="AB714" t="str">
            <v>WEN</v>
          </cell>
        </row>
        <row r="715">
          <cell r="A715">
            <v>702</v>
          </cell>
          <cell r="B715" t="str">
            <v>Wagner Philipp</v>
          </cell>
          <cell r="C715" t="str">
            <v>M</v>
          </cell>
          <cell r="D715">
            <v>37298</v>
          </cell>
          <cell r="E715">
            <v>41681</v>
          </cell>
          <cell r="F715">
            <v>12</v>
          </cell>
          <cell r="G715" t="str">
            <v>Weng</v>
          </cell>
          <cell r="H715" t="str">
            <v xml:space="preserve">Österr   </v>
          </cell>
          <cell r="I715" t="str">
            <v>WAGNEPHIL</v>
          </cell>
          <cell r="J715" t="str">
            <v>M409</v>
          </cell>
          <cell r="K715" t="str">
            <v/>
          </cell>
          <cell r="W715" t="str">
            <v>I</v>
          </cell>
          <cell r="X715" t="str">
            <v>WEN</v>
          </cell>
          <cell r="Y715" t="str">
            <v>WEN</v>
          </cell>
          <cell r="Z715" t="str">
            <v>I</v>
          </cell>
          <cell r="AA715" t="str">
            <v>WEN</v>
          </cell>
          <cell r="AB715" t="str">
            <v>WEN</v>
          </cell>
        </row>
        <row r="716">
          <cell r="A716">
            <v>703</v>
          </cell>
          <cell r="B716" t="str">
            <v>Bramberger Lukas</v>
          </cell>
          <cell r="C716" t="str">
            <v>M</v>
          </cell>
          <cell r="D716">
            <v>38309</v>
          </cell>
          <cell r="E716">
            <v>41596</v>
          </cell>
          <cell r="F716">
            <v>9</v>
          </cell>
          <cell r="G716" t="str">
            <v>Braunau</v>
          </cell>
          <cell r="H716" t="str">
            <v xml:space="preserve">Österr   </v>
          </cell>
          <cell r="I716" t="str">
            <v>BRAMBLUKA</v>
          </cell>
          <cell r="J716" t="str">
            <v>M410</v>
          </cell>
          <cell r="K716" t="str">
            <v/>
          </cell>
          <cell r="W716" t="str">
            <v>I</v>
          </cell>
          <cell r="X716" t="str">
            <v>WEN</v>
          </cell>
          <cell r="Y716" t="str">
            <v>WEN</v>
          </cell>
          <cell r="Z716" t="str">
            <v>I</v>
          </cell>
          <cell r="AA716" t="str">
            <v>WEN</v>
          </cell>
          <cell r="AB716" t="str">
            <v>WEN</v>
          </cell>
        </row>
        <row r="717">
          <cell r="A717">
            <v>704</v>
          </cell>
          <cell r="B717" t="str">
            <v>Radlherr Sophie</v>
          </cell>
          <cell r="C717" t="str">
            <v>W</v>
          </cell>
          <cell r="D717">
            <v>36529</v>
          </cell>
          <cell r="E717">
            <v>41643</v>
          </cell>
          <cell r="F717">
            <v>14</v>
          </cell>
          <cell r="G717" t="str">
            <v>Tulln</v>
          </cell>
          <cell r="H717" t="str">
            <v>Österreich</v>
          </cell>
          <cell r="I717" t="str">
            <v>RADLHSOPH</v>
          </cell>
          <cell r="J717" t="str">
            <v>W117</v>
          </cell>
          <cell r="K717" t="str">
            <v/>
          </cell>
          <cell r="W717" t="str">
            <v>I</v>
          </cell>
          <cell r="X717" t="str">
            <v>LAL</v>
          </cell>
          <cell r="Y717" t="str">
            <v>LAL</v>
          </cell>
          <cell r="Z717" t="str">
            <v>I</v>
          </cell>
          <cell r="AA717" t="str">
            <v>LAL</v>
          </cell>
          <cell r="AB717" t="str">
            <v>LAL</v>
          </cell>
        </row>
        <row r="718">
          <cell r="A718">
            <v>705</v>
          </cell>
          <cell r="B718" t="str">
            <v>Majer Sarah</v>
          </cell>
          <cell r="C718" t="str">
            <v>W</v>
          </cell>
          <cell r="D718">
            <v>36573</v>
          </cell>
          <cell r="E718">
            <v>41687</v>
          </cell>
          <cell r="F718">
            <v>14</v>
          </cell>
          <cell r="G718" t="str">
            <v>Wien</v>
          </cell>
          <cell r="H718" t="str">
            <v>Österreich</v>
          </cell>
          <cell r="I718" t="str">
            <v>MAJERSARA</v>
          </cell>
          <cell r="J718" t="str">
            <v>W118</v>
          </cell>
          <cell r="K718" t="str">
            <v/>
          </cell>
          <cell r="W718" t="str">
            <v>I</v>
          </cell>
          <cell r="X718" t="str">
            <v>LAL</v>
          </cell>
          <cell r="Y718" t="str">
            <v>LAL</v>
          </cell>
          <cell r="Z718" t="str">
            <v>I</v>
          </cell>
          <cell r="AA718" t="str">
            <v>LAL</v>
          </cell>
          <cell r="AB718" t="str">
            <v>LAL</v>
          </cell>
        </row>
        <row r="719">
          <cell r="A719">
            <v>706</v>
          </cell>
          <cell r="B719" t="str">
            <v>Ortlieb Hannah</v>
          </cell>
          <cell r="C719" t="str">
            <v>W</v>
          </cell>
          <cell r="D719">
            <v>36600</v>
          </cell>
          <cell r="E719">
            <v>41348</v>
          </cell>
          <cell r="F719">
            <v>13</v>
          </cell>
          <cell r="G719" t="str">
            <v>Tulln</v>
          </cell>
          <cell r="H719" t="str">
            <v>Österreich</v>
          </cell>
          <cell r="I719" t="str">
            <v>ORTLIHANN</v>
          </cell>
          <cell r="J719" t="str">
            <v>W119</v>
          </cell>
          <cell r="K719" t="str">
            <v/>
          </cell>
          <cell r="W719" t="str">
            <v>I</v>
          </cell>
          <cell r="X719" t="str">
            <v>LAL</v>
          </cell>
          <cell r="Y719" t="str">
            <v>LAL</v>
          </cell>
          <cell r="Z719" t="str">
            <v>I</v>
          </cell>
          <cell r="AA719" t="str">
            <v>LAL</v>
          </cell>
          <cell r="AB719" t="str">
            <v>LAL</v>
          </cell>
        </row>
        <row r="720">
          <cell r="A720">
            <v>707</v>
          </cell>
          <cell r="B720" t="str">
            <v>Bilalic Alisa</v>
          </cell>
          <cell r="C720" t="str">
            <v>W</v>
          </cell>
          <cell r="D720">
            <v>36698</v>
          </cell>
          <cell r="E720">
            <v>41446</v>
          </cell>
          <cell r="F720">
            <v>13</v>
          </cell>
          <cell r="G720" t="str">
            <v>Wien</v>
          </cell>
          <cell r="H720" t="str">
            <v>Österreich</v>
          </cell>
          <cell r="I720" t="str">
            <v>BILALALIS</v>
          </cell>
          <cell r="J720" t="str">
            <v>W120</v>
          </cell>
          <cell r="K720" t="str">
            <v/>
          </cell>
          <cell r="W720" t="str">
            <v>I</v>
          </cell>
          <cell r="X720" t="str">
            <v>LAL</v>
          </cell>
          <cell r="Y720" t="str">
            <v>LAL</v>
          </cell>
          <cell r="Z720" t="str">
            <v>I</v>
          </cell>
          <cell r="AA720" t="str">
            <v>LAL</v>
          </cell>
          <cell r="AB720" t="str">
            <v>LAL</v>
          </cell>
        </row>
        <row r="721">
          <cell r="A721">
            <v>708</v>
          </cell>
          <cell r="B721" t="str">
            <v>Falb Nikolaus</v>
          </cell>
          <cell r="C721" t="str">
            <v>M</v>
          </cell>
          <cell r="D721">
            <v>35642</v>
          </cell>
          <cell r="E721">
            <v>41486</v>
          </cell>
          <cell r="F721">
            <v>16</v>
          </cell>
          <cell r="I721" t="str">
            <v>FALBNIKO</v>
          </cell>
          <cell r="K721">
            <v>4715</v>
          </cell>
          <cell r="W721" t="str">
            <v>I</v>
          </cell>
          <cell r="X721" t="str">
            <v>GIC</v>
          </cell>
          <cell r="Y721" t="str">
            <v>GIC</v>
          </cell>
          <cell r="Z721" t="str">
            <v/>
          </cell>
          <cell r="AA721" t="str">
            <v/>
          </cell>
          <cell r="AB721" t="str">
            <v/>
          </cell>
        </row>
        <row r="722">
          <cell r="A722">
            <v>709</v>
          </cell>
          <cell r="B722" t="str">
            <v>Gomboc Lukas</v>
          </cell>
          <cell r="C722" t="str">
            <v>M</v>
          </cell>
          <cell r="D722">
            <v>35968</v>
          </cell>
          <cell r="E722">
            <v>41447</v>
          </cell>
          <cell r="F722">
            <v>15</v>
          </cell>
          <cell r="G722" t="str">
            <v>Wien</v>
          </cell>
          <cell r="H722" t="str">
            <v>Österreich</v>
          </cell>
          <cell r="I722" t="str">
            <v>GOMBOLUKA</v>
          </cell>
          <cell r="K722">
            <v>4711</v>
          </cell>
          <cell r="W722" t="str">
            <v>I</v>
          </cell>
          <cell r="X722" t="str">
            <v>VÖD</v>
          </cell>
          <cell r="Y722" t="str">
            <v>VÖD</v>
          </cell>
          <cell r="Z722" t="str">
            <v>I</v>
          </cell>
          <cell r="AA722" t="str">
            <v>VÖD</v>
          </cell>
          <cell r="AB722" t="str">
            <v>VÖD</v>
          </cell>
        </row>
        <row r="723">
          <cell r="A723">
            <v>710</v>
          </cell>
          <cell r="B723" t="str">
            <v>Pichler Patrick</v>
          </cell>
          <cell r="C723" t="str">
            <v>M</v>
          </cell>
          <cell r="D723">
            <v>35954</v>
          </cell>
          <cell r="E723">
            <v>41433</v>
          </cell>
          <cell r="F723">
            <v>15</v>
          </cell>
          <cell r="I723" t="str">
            <v>PICHLPATR</v>
          </cell>
          <cell r="K723">
            <v>4713</v>
          </cell>
          <cell r="W723" t="str">
            <v>I</v>
          </cell>
          <cell r="X723" t="str">
            <v>GIC</v>
          </cell>
          <cell r="Y723" t="str">
            <v>GIC</v>
          </cell>
          <cell r="Z723" t="str">
            <v>I</v>
          </cell>
          <cell r="AA723" t="str">
            <v>GIC</v>
          </cell>
          <cell r="AB723" t="str">
            <v>GIC</v>
          </cell>
        </row>
        <row r="724">
          <cell r="A724">
            <v>711</v>
          </cell>
          <cell r="B724" t="str">
            <v>Bauer Philipp</v>
          </cell>
          <cell r="C724" t="str">
            <v>M</v>
          </cell>
          <cell r="D724">
            <v>32758</v>
          </cell>
          <cell r="E724">
            <v>41524</v>
          </cell>
          <cell r="F724">
            <v>24</v>
          </cell>
          <cell r="I724" t="str">
            <v>BAUERPHIL</v>
          </cell>
          <cell r="K724">
            <v>4714</v>
          </cell>
          <cell r="W724" t="str">
            <v>I</v>
          </cell>
          <cell r="X724" t="str">
            <v>GIC</v>
          </cell>
          <cell r="Y724" t="str">
            <v>GIC</v>
          </cell>
          <cell r="Z724" t="str">
            <v>I</v>
          </cell>
          <cell r="AA724" t="str">
            <v>GIC</v>
          </cell>
          <cell r="AB724" t="str">
            <v>HAR</v>
          </cell>
        </row>
        <row r="725">
          <cell r="A725">
            <v>712</v>
          </cell>
          <cell r="B725" t="str">
            <v>Kerschbaumer Wilhelm</v>
          </cell>
          <cell r="C725" t="str">
            <v>M</v>
          </cell>
          <cell r="D725">
            <v>19289</v>
          </cell>
          <cell r="E725">
            <v>41569</v>
          </cell>
          <cell r="F725">
            <v>61</v>
          </cell>
          <cell r="G725" t="str">
            <v>Aigen</v>
          </cell>
          <cell r="H725" t="str">
            <v>Österr</v>
          </cell>
          <cell r="I725" t="str">
            <v>KERSCWILH</v>
          </cell>
          <cell r="K725">
            <v>256</v>
          </cell>
          <cell r="W725" t="str">
            <v>I</v>
          </cell>
          <cell r="X725" t="str">
            <v>BRU</v>
          </cell>
          <cell r="Y725" t="str">
            <v>BRU</v>
          </cell>
          <cell r="Z725" t="str">
            <v/>
          </cell>
          <cell r="AA725" t="str">
            <v/>
          </cell>
          <cell r="AB725" t="str">
            <v/>
          </cell>
        </row>
        <row r="726">
          <cell r="A726">
            <v>713</v>
          </cell>
          <cell r="B726" t="str">
            <v>Leodolter Martin</v>
          </cell>
          <cell r="C726" t="str">
            <v>M</v>
          </cell>
          <cell r="D726">
            <v>32579</v>
          </cell>
          <cell r="E726">
            <v>41345</v>
          </cell>
          <cell r="F726">
            <v>24</v>
          </cell>
          <cell r="G726" t="str">
            <v>Wien</v>
          </cell>
          <cell r="H726" t="str">
            <v>Österr</v>
          </cell>
          <cell r="I726" t="str">
            <v>LEODOMART</v>
          </cell>
          <cell r="K726">
            <v>4346</v>
          </cell>
          <cell r="W726" t="str">
            <v>I</v>
          </cell>
          <cell r="X726" t="str">
            <v>PRE</v>
          </cell>
          <cell r="Y726" t="str">
            <v>PRE</v>
          </cell>
          <cell r="Z726" t="str">
            <v>I</v>
          </cell>
          <cell r="AA726" t="str">
            <v>PRE</v>
          </cell>
          <cell r="AB726" t="str">
            <v>PRE</v>
          </cell>
        </row>
        <row r="727">
          <cell r="A727">
            <v>714</v>
          </cell>
          <cell r="B727" t="str">
            <v>Stuhlmeier Raphael</v>
          </cell>
          <cell r="C727" t="str">
            <v>M</v>
          </cell>
          <cell r="D727">
            <v>31233</v>
          </cell>
          <cell r="E727">
            <v>41460</v>
          </cell>
          <cell r="F727">
            <v>28</v>
          </cell>
          <cell r="G727" t="str">
            <v>Graz</v>
          </cell>
          <cell r="H727" t="str">
            <v>Österr</v>
          </cell>
          <cell r="I727" t="str">
            <v>STUHLRAPH</v>
          </cell>
          <cell r="K727">
            <v>4719</v>
          </cell>
          <cell r="W727" t="str">
            <v>I</v>
          </cell>
          <cell r="X727" t="str">
            <v>WLD</v>
          </cell>
          <cell r="Y727" t="str">
            <v>WLD</v>
          </cell>
          <cell r="Z727" t="str">
            <v/>
          </cell>
          <cell r="AA727" t="str">
            <v/>
          </cell>
          <cell r="AB727" t="str">
            <v/>
          </cell>
        </row>
        <row r="728">
          <cell r="A728">
            <v>715</v>
          </cell>
          <cell r="B728" t="str">
            <v>Narovnigg Claudia</v>
          </cell>
          <cell r="C728" t="str">
            <v>W</v>
          </cell>
          <cell r="D728">
            <v>26516</v>
          </cell>
          <cell r="E728">
            <v>41491</v>
          </cell>
          <cell r="F728">
            <v>41</v>
          </cell>
          <cell r="G728" t="str">
            <v>Steyr</v>
          </cell>
          <cell r="H728" t="str">
            <v>Österr</v>
          </cell>
          <cell r="I728" t="str">
            <v>NAROVCLAU</v>
          </cell>
          <cell r="K728">
            <v>4243</v>
          </cell>
          <cell r="W728" t="str">
            <v>I</v>
          </cell>
          <cell r="X728" t="str">
            <v>WEL</v>
          </cell>
          <cell r="Y728" t="str">
            <v>WEL</v>
          </cell>
          <cell r="Z728" t="str">
            <v/>
          </cell>
          <cell r="AA728" t="str">
            <v/>
          </cell>
          <cell r="AB728" t="str">
            <v/>
          </cell>
        </row>
        <row r="729">
          <cell r="A729">
            <v>716</v>
          </cell>
          <cell r="B729" t="str">
            <v>Pfaffenberger Mario</v>
          </cell>
          <cell r="C729" t="str">
            <v>M</v>
          </cell>
          <cell r="D729">
            <v>35696</v>
          </cell>
          <cell r="E729">
            <v>41540</v>
          </cell>
          <cell r="F729">
            <v>16</v>
          </cell>
          <cell r="G729" t="str">
            <v>Wels</v>
          </cell>
          <cell r="H729" t="str">
            <v>Österr</v>
          </cell>
          <cell r="I729" t="str">
            <v>PFAFFMARI</v>
          </cell>
          <cell r="K729">
            <v>4721</v>
          </cell>
          <cell r="W729" t="str">
            <v>I</v>
          </cell>
          <cell r="X729" t="str">
            <v>WEL</v>
          </cell>
          <cell r="Y729" t="str">
            <v>WEL</v>
          </cell>
          <cell r="Z729" t="str">
            <v/>
          </cell>
          <cell r="AA729" t="str">
            <v/>
          </cell>
          <cell r="AB729" t="str">
            <v/>
          </cell>
        </row>
        <row r="730">
          <cell r="A730">
            <v>717</v>
          </cell>
          <cell r="B730" t="str">
            <v>Riedl Bernhard Markus</v>
          </cell>
          <cell r="C730" t="str">
            <v>M</v>
          </cell>
          <cell r="D730">
            <v>32273</v>
          </cell>
          <cell r="E730">
            <v>41404</v>
          </cell>
          <cell r="F730">
            <v>25</v>
          </cell>
          <cell r="G730" t="str">
            <v>Wels</v>
          </cell>
          <cell r="H730" t="str">
            <v>Österr</v>
          </cell>
          <cell r="I730" t="str">
            <v>RIEDLBERM</v>
          </cell>
          <cell r="K730">
            <v>4720</v>
          </cell>
          <cell r="W730" t="str">
            <v>I</v>
          </cell>
          <cell r="X730" t="str">
            <v>WEL</v>
          </cell>
          <cell r="Y730" t="str">
            <v>WEL</v>
          </cell>
          <cell r="Z730" t="str">
            <v/>
          </cell>
          <cell r="AA730" t="str">
            <v/>
          </cell>
          <cell r="AB730" t="str">
            <v/>
          </cell>
        </row>
        <row r="731">
          <cell r="A731">
            <v>718</v>
          </cell>
          <cell r="B731" t="str">
            <v>Pichler Dominic</v>
          </cell>
          <cell r="C731" t="str">
            <v>M</v>
          </cell>
          <cell r="D731">
            <v>33909</v>
          </cell>
          <cell r="E731">
            <v>41579</v>
          </cell>
          <cell r="F731">
            <v>21</v>
          </cell>
          <cell r="G731" t="str">
            <v>Graz</v>
          </cell>
          <cell r="H731" t="str">
            <v>Österr</v>
          </cell>
          <cell r="I731" t="str">
            <v>PICHLDOMI</v>
          </cell>
          <cell r="K731">
            <v>4718</v>
          </cell>
          <cell r="W731" t="str">
            <v>I</v>
          </cell>
          <cell r="X731" t="str">
            <v>FEL</v>
          </cell>
          <cell r="Y731" t="str">
            <v>FEL</v>
          </cell>
          <cell r="Z731" t="str">
            <v/>
          </cell>
          <cell r="AA731" t="str">
            <v/>
          </cell>
          <cell r="AB731" t="str">
            <v/>
          </cell>
        </row>
        <row r="732">
          <cell r="A732">
            <v>719</v>
          </cell>
          <cell r="B732" t="str">
            <v>Kreisser Johann</v>
          </cell>
          <cell r="C732" t="str">
            <v>M</v>
          </cell>
          <cell r="D732">
            <v>15676</v>
          </cell>
          <cell r="E732">
            <v>41609</v>
          </cell>
          <cell r="F732">
            <v>71</v>
          </cell>
          <cell r="G732" t="str">
            <v>Häring</v>
          </cell>
          <cell r="H732" t="str">
            <v>Österr</v>
          </cell>
          <cell r="I732" t="str">
            <v>KREISJOHA</v>
          </cell>
          <cell r="K732">
            <v>715</v>
          </cell>
          <cell r="W732" t="str">
            <v>I</v>
          </cell>
          <cell r="X732" t="str">
            <v>BHÄ</v>
          </cell>
          <cell r="Y732" t="str">
            <v>BHÄ</v>
          </cell>
          <cell r="Z732" t="str">
            <v/>
          </cell>
          <cell r="AA732" t="str">
            <v/>
          </cell>
          <cell r="AB732" t="str">
            <v/>
          </cell>
        </row>
        <row r="733">
          <cell r="A733">
            <v>720</v>
          </cell>
          <cell r="B733" t="str">
            <v>Steiner Harald</v>
          </cell>
          <cell r="C733" t="str">
            <v>M</v>
          </cell>
          <cell r="D733">
            <v>26246</v>
          </cell>
          <cell r="E733">
            <v>41587</v>
          </cell>
          <cell r="F733">
            <v>42</v>
          </cell>
          <cell r="G733" t="str">
            <v>Innsbruck</v>
          </cell>
          <cell r="H733" t="str">
            <v>Österr</v>
          </cell>
          <cell r="I733" t="str">
            <v>STEINHARA</v>
          </cell>
          <cell r="K733">
            <v>3162</v>
          </cell>
          <cell r="W733" t="str">
            <v>I</v>
          </cell>
          <cell r="X733" t="str">
            <v>RUM</v>
          </cell>
          <cell r="Y733" t="str">
            <v>RUM</v>
          </cell>
          <cell r="Z733" t="str">
            <v/>
          </cell>
          <cell r="AA733" t="str">
            <v/>
          </cell>
          <cell r="AB733" t="str">
            <v/>
          </cell>
        </row>
        <row r="734">
          <cell r="A734">
            <v>721</v>
          </cell>
          <cell r="B734" t="str">
            <v>Uran Werner</v>
          </cell>
          <cell r="C734" t="str">
            <v>M</v>
          </cell>
          <cell r="D734">
            <v>24987</v>
          </cell>
          <cell r="E734">
            <v>41423</v>
          </cell>
          <cell r="F734">
            <v>45</v>
          </cell>
          <cell r="G734" t="str">
            <v>Innsbruck</v>
          </cell>
          <cell r="H734" t="str">
            <v>Österr</v>
          </cell>
          <cell r="I734" t="str">
            <v>URANWERN</v>
          </cell>
          <cell r="K734">
            <v>2662</v>
          </cell>
          <cell r="W734" t="str">
            <v>I</v>
          </cell>
          <cell r="X734" t="str">
            <v>RUM</v>
          </cell>
          <cell r="Y734" t="str">
            <v>RUM</v>
          </cell>
          <cell r="Z734" t="str">
            <v/>
          </cell>
          <cell r="AA734" t="str">
            <v/>
          </cell>
          <cell r="AB734" t="str">
            <v/>
          </cell>
        </row>
        <row r="735">
          <cell r="A735">
            <v>722</v>
          </cell>
          <cell r="B735" t="str">
            <v>Berthold David</v>
          </cell>
          <cell r="C735" t="str">
            <v>M</v>
          </cell>
          <cell r="D735">
            <v>36768</v>
          </cell>
          <cell r="E735">
            <v>41516</v>
          </cell>
          <cell r="F735">
            <v>13</v>
          </cell>
          <cell r="G735" t="str">
            <v>Tulln</v>
          </cell>
          <cell r="H735" t="str">
            <v>Österreich</v>
          </cell>
          <cell r="I735" t="str">
            <v>BERTHDAVI</v>
          </cell>
          <cell r="J735" t="str">
            <v>M406</v>
          </cell>
          <cell r="W735" t="str">
            <v>I</v>
          </cell>
          <cell r="X735" t="str">
            <v>LAL</v>
          </cell>
          <cell r="Y735" t="str">
            <v>LAL</v>
          </cell>
          <cell r="Z735" t="str">
            <v>I</v>
          </cell>
          <cell r="AA735" t="str">
            <v>LAL</v>
          </cell>
          <cell r="AB735" t="str">
            <v>LAL</v>
          </cell>
        </row>
        <row r="736">
          <cell r="A736">
            <v>723</v>
          </cell>
          <cell r="B736" t="str">
            <v>Marschall Marianne</v>
          </cell>
          <cell r="C736" t="str">
            <v>W</v>
          </cell>
          <cell r="D736">
            <v>36679</v>
          </cell>
          <cell r="E736">
            <v>41427</v>
          </cell>
          <cell r="F736">
            <v>13</v>
          </cell>
          <cell r="G736" t="str">
            <v>St.Pölten</v>
          </cell>
          <cell r="H736" t="str">
            <v>Österreich</v>
          </cell>
          <cell r="I736" t="str">
            <v>MARSCMARI</v>
          </cell>
          <cell r="J736" t="str">
            <v>W122</v>
          </cell>
          <cell r="W736" t="str">
            <v>I</v>
          </cell>
          <cell r="X736" t="str">
            <v>LAL</v>
          </cell>
          <cell r="Y736" t="str">
            <v>LAL</v>
          </cell>
          <cell r="Z736" t="str">
            <v>I</v>
          </cell>
          <cell r="AA736" t="str">
            <v>LAL</v>
          </cell>
          <cell r="AB736" t="str">
            <v>LAL</v>
          </cell>
        </row>
        <row r="737">
          <cell r="A737">
            <v>724</v>
          </cell>
          <cell r="B737" t="str">
            <v>Musel Benjamin</v>
          </cell>
          <cell r="C737" t="str">
            <v>M</v>
          </cell>
          <cell r="D737">
            <v>36579</v>
          </cell>
          <cell r="E737">
            <v>41693</v>
          </cell>
          <cell r="F737">
            <v>14</v>
          </cell>
          <cell r="G737" t="str">
            <v>Tulln</v>
          </cell>
          <cell r="H737" t="str">
            <v>Österreich</v>
          </cell>
          <cell r="I737" t="str">
            <v>MUSELBENJ</v>
          </cell>
          <cell r="J737" t="str">
            <v>M405</v>
          </cell>
          <cell r="W737" t="str">
            <v>I</v>
          </cell>
          <cell r="X737" t="str">
            <v>LAL</v>
          </cell>
          <cell r="Y737" t="str">
            <v>LAL</v>
          </cell>
          <cell r="Z737" t="str">
            <v>I</v>
          </cell>
          <cell r="AA737" t="str">
            <v>LAL</v>
          </cell>
          <cell r="AB737" t="str">
            <v>LAL</v>
          </cell>
        </row>
        <row r="738">
          <cell r="A738">
            <v>725</v>
          </cell>
          <cell r="B738" t="str">
            <v>Zips Sara</v>
          </cell>
          <cell r="C738" t="str">
            <v>W</v>
          </cell>
          <cell r="D738">
            <v>36360</v>
          </cell>
          <cell r="E738">
            <v>41474</v>
          </cell>
          <cell r="F738">
            <v>14</v>
          </cell>
          <cell r="G738" t="str">
            <v>Klosterneuburg</v>
          </cell>
          <cell r="H738" t="str">
            <v>Österreich</v>
          </cell>
          <cell r="I738" t="str">
            <v>ZIPSSARA</v>
          </cell>
          <cell r="J738" t="str">
            <v>W121</v>
          </cell>
          <cell r="W738" t="str">
            <v>I</v>
          </cell>
          <cell r="X738" t="str">
            <v>LAL</v>
          </cell>
          <cell r="Y738" t="str">
            <v>LAL</v>
          </cell>
          <cell r="Z738" t="str">
            <v/>
          </cell>
          <cell r="AA738" t="str">
            <v/>
          </cell>
          <cell r="AB738" t="str">
            <v/>
          </cell>
        </row>
        <row r="739">
          <cell r="A739">
            <v>726</v>
          </cell>
          <cell r="B739" t="str">
            <v>Ebner Maximilian</v>
          </cell>
          <cell r="C739" t="str">
            <v>M</v>
          </cell>
          <cell r="D739">
            <v>36455</v>
          </cell>
          <cell r="E739">
            <v>41569</v>
          </cell>
          <cell r="F739">
            <v>14</v>
          </cell>
          <cell r="G739" t="str">
            <v>Wels</v>
          </cell>
          <cell r="H739" t="str">
            <v>Österr</v>
          </cell>
          <cell r="I739" t="str">
            <v>EBNERMAXI</v>
          </cell>
          <cell r="J739" t="str">
            <v>M411</v>
          </cell>
          <cell r="W739" t="str">
            <v>I</v>
          </cell>
          <cell r="X739" t="str">
            <v>WEL</v>
          </cell>
          <cell r="Y739" t="str">
            <v>WEL</v>
          </cell>
          <cell r="Z739" t="str">
            <v/>
          </cell>
          <cell r="AA739" t="str">
            <v/>
          </cell>
          <cell r="AB739" t="str">
            <v/>
          </cell>
        </row>
        <row r="740">
          <cell r="A740">
            <v>727</v>
          </cell>
          <cell r="B740" t="str">
            <v>Hansalek Patrick</v>
          </cell>
          <cell r="C740" t="str">
            <v>M</v>
          </cell>
          <cell r="D740">
            <v>37758</v>
          </cell>
          <cell r="E740">
            <v>41411</v>
          </cell>
          <cell r="F740">
            <v>10</v>
          </cell>
          <cell r="G740" t="str">
            <v>Wels</v>
          </cell>
          <cell r="H740" t="str">
            <v>Österr</v>
          </cell>
          <cell r="I740" t="str">
            <v>HANSAPATR</v>
          </cell>
          <cell r="J740" t="str">
            <v>M412</v>
          </cell>
          <cell r="W740" t="str">
            <v>I</v>
          </cell>
          <cell r="X740" t="str">
            <v>WEL</v>
          </cell>
          <cell r="Y740" t="str">
            <v>WEL</v>
          </cell>
          <cell r="Z740" t="str">
            <v>I</v>
          </cell>
          <cell r="AA740" t="str">
            <v>WEL</v>
          </cell>
          <cell r="AB740" t="str">
            <v>WEL</v>
          </cell>
        </row>
        <row r="741">
          <cell r="A741">
            <v>728</v>
          </cell>
          <cell r="B741" t="str">
            <v>Jöbstl Markus</v>
          </cell>
          <cell r="C741" t="str">
            <v>M</v>
          </cell>
          <cell r="D741">
            <v>35910</v>
          </cell>
          <cell r="E741">
            <v>41389</v>
          </cell>
          <cell r="F741">
            <v>15</v>
          </cell>
          <cell r="G741" t="str">
            <v>Graz</v>
          </cell>
          <cell r="H741" t="str">
            <v>Österreich</v>
          </cell>
          <cell r="I741" t="str">
            <v>JÖBSTMARK</v>
          </cell>
          <cell r="K741">
            <v>4723</v>
          </cell>
          <cell r="W741" t="str">
            <v>I</v>
          </cell>
          <cell r="X741" t="str">
            <v>FEL</v>
          </cell>
          <cell r="Y741" t="str">
            <v>FEL</v>
          </cell>
          <cell r="Z741" t="str">
            <v/>
          </cell>
          <cell r="AA741" t="str">
            <v/>
          </cell>
          <cell r="AB741" t="str">
            <v/>
          </cell>
        </row>
        <row r="742">
          <cell r="A742">
            <v>729</v>
          </cell>
          <cell r="B742" t="str">
            <v>Strobl Luca</v>
          </cell>
          <cell r="C742" t="str">
            <v>M</v>
          </cell>
          <cell r="D742">
            <v>38020</v>
          </cell>
          <cell r="E742">
            <v>41673</v>
          </cell>
          <cell r="F742">
            <v>10</v>
          </cell>
          <cell r="G742" t="str">
            <v>Kufstein</v>
          </cell>
          <cell r="H742" t="str">
            <v>Österreich</v>
          </cell>
          <cell r="I742" t="str">
            <v>STROBLUCA</v>
          </cell>
          <cell r="J742" t="str">
            <v>M413</v>
          </cell>
          <cell r="W742" t="str">
            <v>I</v>
          </cell>
          <cell r="X742" t="str">
            <v>BHÄ</v>
          </cell>
          <cell r="Y742" t="str">
            <v>BHÄ</v>
          </cell>
          <cell r="Z742" t="str">
            <v>I</v>
          </cell>
          <cell r="AA742" t="str">
            <v>BHÄ</v>
          </cell>
          <cell r="AB742" t="str">
            <v>BHÄ</v>
          </cell>
        </row>
        <row r="743">
          <cell r="A743">
            <v>730</v>
          </cell>
          <cell r="B743" t="str">
            <v>Dykovets Eugen</v>
          </cell>
          <cell r="C743" t="str">
            <v>M</v>
          </cell>
          <cell r="D743">
            <v>30799</v>
          </cell>
          <cell r="E743">
            <v>41391</v>
          </cell>
          <cell r="F743">
            <v>29</v>
          </cell>
          <cell r="G743" t="str">
            <v>Ushgorod (UKR)</v>
          </cell>
          <cell r="H743" t="str">
            <v>Österreich</v>
          </cell>
          <cell r="I743" t="str">
            <v>DYKOVEUGE</v>
          </cell>
          <cell r="K743">
            <v>4725</v>
          </cell>
          <cell r="W743" t="str">
            <v>I</v>
          </cell>
          <cell r="X743" t="str">
            <v>ARH</v>
          </cell>
          <cell r="Y743" t="str">
            <v>ARH</v>
          </cell>
          <cell r="Z743" t="str">
            <v>I</v>
          </cell>
          <cell r="AA743" t="str">
            <v>ARH</v>
          </cell>
          <cell r="AB743" t="str">
            <v>POL</v>
          </cell>
        </row>
        <row r="744">
          <cell r="A744">
            <v>731</v>
          </cell>
          <cell r="B744" t="str">
            <v>Bogensberger Egmund</v>
          </cell>
          <cell r="C744" t="str">
            <v>M</v>
          </cell>
          <cell r="D744">
            <v>20122</v>
          </cell>
          <cell r="E744">
            <v>41672</v>
          </cell>
          <cell r="F744">
            <v>59</v>
          </cell>
          <cell r="H744" t="str">
            <v>Österreich</v>
          </cell>
          <cell r="I744" t="str">
            <v>BOGENEDMU</v>
          </cell>
          <cell r="K744">
            <v>2917</v>
          </cell>
          <cell r="W744" t="str">
            <v>I</v>
          </cell>
          <cell r="X744" t="str">
            <v>DOR</v>
          </cell>
          <cell r="Y744" t="str">
            <v>DOR</v>
          </cell>
          <cell r="Z744" t="str">
            <v/>
          </cell>
          <cell r="AA744" t="str">
            <v/>
          </cell>
          <cell r="AB744" t="str">
            <v/>
          </cell>
        </row>
        <row r="745">
          <cell r="A745">
            <v>732</v>
          </cell>
          <cell r="B745" t="str">
            <v>Schnabl Ingeborg, Mag.</v>
          </cell>
          <cell r="C745" t="str">
            <v>W</v>
          </cell>
          <cell r="D745">
            <v>30864</v>
          </cell>
          <cell r="E745">
            <v>41456</v>
          </cell>
          <cell r="F745">
            <v>29</v>
          </cell>
          <cell r="G745" t="str">
            <v>Friesach</v>
          </cell>
          <cell r="H745" t="str">
            <v>Österr</v>
          </cell>
          <cell r="I745" t="str">
            <v>SCHNAINGE</v>
          </cell>
          <cell r="K745">
            <v>4724</v>
          </cell>
          <cell r="W745" t="str">
            <v>I</v>
          </cell>
          <cell r="X745" t="str">
            <v>BAD</v>
          </cell>
          <cell r="Y745" t="str">
            <v>BAD</v>
          </cell>
          <cell r="Z745" t="str">
            <v/>
          </cell>
          <cell r="AA745" t="str">
            <v/>
          </cell>
          <cell r="AB745" t="str">
            <v/>
          </cell>
        </row>
        <row r="746">
          <cell r="A746">
            <v>733</v>
          </cell>
          <cell r="B746" t="str">
            <v>Karl Peter</v>
          </cell>
          <cell r="C746" t="str">
            <v>M</v>
          </cell>
          <cell r="D746">
            <v>32354</v>
          </cell>
          <cell r="E746">
            <v>41485</v>
          </cell>
          <cell r="F746">
            <v>25</v>
          </cell>
          <cell r="G746" t="str">
            <v>Stockerau</v>
          </cell>
          <cell r="H746" t="str">
            <v>Österr</v>
          </cell>
          <cell r="I746" t="str">
            <v>KARLPETE</v>
          </cell>
          <cell r="K746">
            <v>4726</v>
          </cell>
          <cell r="W746" t="str">
            <v>I</v>
          </cell>
          <cell r="X746" t="str">
            <v>GIC</v>
          </cell>
          <cell r="Y746" t="str">
            <v>GIC</v>
          </cell>
          <cell r="Z746" t="str">
            <v/>
          </cell>
          <cell r="AA746" t="str">
            <v/>
          </cell>
          <cell r="AB746" t="str">
            <v/>
          </cell>
        </row>
        <row r="747">
          <cell r="A747">
            <v>734</v>
          </cell>
          <cell r="B747" t="str">
            <v>Pöcher Stefan</v>
          </cell>
          <cell r="C747" t="str">
            <v>M</v>
          </cell>
          <cell r="D747">
            <v>35578</v>
          </cell>
          <cell r="E747">
            <v>41422</v>
          </cell>
          <cell r="F747">
            <v>16</v>
          </cell>
          <cell r="G747" t="str">
            <v>Wien</v>
          </cell>
          <cell r="H747" t="str">
            <v>Österreich</v>
          </cell>
          <cell r="I747" t="str">
            <v>PÖCHESTEF</v>
          </cell>
          <cell r="K747">
            <v>4729</v>
          </cell>
          <cell r="W747" t="str">
            <v>I</v>
          </cell>
          <cell r="X747" t="str">
            <v>FEL</v>
          </cell>
          <cell r="Y747" t="str">
            <v>FEL</v>
          </cell>
          <cell r="Z747" t="str">
            <v/>
          </cell>
          <cell r="AA747" t="str">
            <v/>
          </cell>
          <cell r="AB747" t="str">
            <v/>
          </cell>
        </row>
        <row r="748">
          <cell r="A748">
            <v>735</v>
          </cell>
          <cell r="B748" t="str">
            <v>Dykovets Daniel</v>
          </cell>
          <cell r="C748" t="str">
            <v>M</v>
          </cell>
          <cell r="D748">
            <v>36079</v>
          </cell>
          <cell r="E748">
            <v>41558</v>
          </cell>
          <cell r="F748">
            <v>15</v>
          </cell>
          <cell r="I748" t="str">
            <v>DYKOVDANI</v>
          </cell>
          <cell r="K748">
            <v>4730</v>
          </cell>
          <cell r="W748" t="str">
            <v>I</v>
          </cell>
          <cell r="X748" t="str">
            <v>ARH</v>
          </cell>
          <cell r="Y748" t="str">
            <v>ARH</v>
          </cell>
          <cell r="Z748" t="str">
            <v/>
          </cell>
          <cell r="AA748" t="str">
            <v/>
          </cell>
          <cell r="AB748" t="str">
            <v/>
          </cell>
        </row>
        <row r="749">
          <cell r="A749">
            <v>736</v>
          </cell>
          <cell r="B749" t="str">
            <v>Mayrhofer Kevin</v>
          </cell>
          <cell r="C749" t="str">
            <v>M</v>
          </cell>
          <cell r="D749">
            <v>36349</v>
          </cell>
          <cell r="E749">
            <v>41463</v>
          </cell>
          <cell r="F749">
            <v>14</v>
          </cell>
          <cell r="I749" t="str">
            <v>MAYRHKEVI</v>
          </cell>
          <cell r="W749" t="str">
            <v>I</v>
          </cell>
          <cell r="X749" t="str">
            <v>LAL</v>
          </cell>
          <cell r="Y749" t="str">
            <v>LAL</v>
          </cell>
          <cell r="Z749" t="str">
            <v/>
          </cell>
          <cell r="AA749" t="str">
            <v/>
          </cell>
          <cell r="AB749" t="str">
            <v/>
          </cell>
        </row>
        <row r="750">
          <cell r="A750">
            <v>737</v>
          </cell>
          <cell r="B750" t="str">
            <v>Redl Markus</v>
          </cell>
          <cell r="C750" t="str">
            <v>M</v>
          </cell>
          <cell r="D750">
            <v>35791</v>
          </cell>
          <cell r="E750">
            <v>41635</v>
          </cell>
          <cell r="F750">
            <v>16</v>
          </cell>
          <cell r="I750" t="str">
            <v>REDLMARK</v>
          </cell>
          <cell r="K750">
            <v>4733</v>
          </cell>
          <cell r="W750" t="str">
            <v>I</v>
          </cell>
          <cell r="X750" t="str">
            <v>LAL</v>
          </cell>
          <cell r="Y750" t="str">
            <v>LAL</v>
          </cell>
          <cell r="Z750" t="str">
            <v/>
          </cell>
          <cell r="AA750" t="str">
            <v/>
          </cell>
          <cell r="AB750" t="str">
            <v/>
          </cell>
        </row>
        <row r="751">
          <cell r="A751">
            <v>738</v>
          </cell>
          <cell r="B751" t="str">
            <v>Mühlbacher Johann</v>
          </cell>
          <cell r="C751" t="str">
            <v>M</v>
          </cell>
          <cell r="D751">
            <v>19650</v>
          </cell>
          <cell r="E751">
            <v>41565</v>
          </cell>
          <cell r="F751">
            <v>60</v>
          </cell>
          <cell r="I751" t="str">
            <v>MÜHLBJOHA</v>
          </cell>
          <cell r="K751">
            <v>3898</v>
          </cell>
          <cell r="W751" t="str">
            <v>I</v>
          </cell>
          <cell r="X751" t="str">
            <v>WEN</v>
          </cell>
          <cell r="Y751" t="str">
            <v>WEN</v>
          </cell>
          <cell r="Z751" t="str">
            <v>I</v>
          </cell>
          <cell r="AA751" t="str">
            <v>WEN</v>
          </cell>
          <cell r="AB751" t="str">
            <v>WEN</v>
          </cell>
        </row>
        <row r="752">
          <cell r="A752">
            <v>739</v>
          </cell>
          <cell r="B752" t="str">
            <v>Kuhn Werner</v>
          </cell>
          <cell r="C752" t="str">
            <v>M</v>
          </cell>
          <cell r="D752">
            <v>23316</v>
          </cell>
          <cell r="E752">
            <v>41579</v>
          </cell>
          <cell r="F752">
            <v>50</v>
          </cell>
          <cell r="I752" t="str">
            <v>KUHNWERN</v>
          </cell>
          <cell r="K752">
            <v>4731</v>
          </cell>
          <cell r="W752" t="str">
            <v>I</v>
          </cell>
          <cell r="X752" t="str">
            <v>AKI</v>
          </cell>
          <cell r="Y752" t="str">
            <v>AKI</v>
          </cell>
          <cell r="Z752" t="str">
            <v>I</v>
          </cell>
          <cell r="AA752" t="str">
            <v>AKI</v>
          </cell>
          <cell r="AB752" t="str">
            <v>AKI</v>
          </cell>
        </row>
        <row r="753">
          <cell r="A753">
            <v>740</v>
          </cell>
          <cell r="B753" t="str">
            <v>Chromy Oliver</v>
          </cell>
          <cell r="C753" t="str">
            <v>M</v>
          </cell>
          <cell r="D753">
            <v>33533</v>
          </cell>
          <cell r="E753">
            <v>41569</v>
          </cell>
          <cell r="F753">
            <v>22</v>
          </cell>
          <cell r="G753" t="str">
            <v>Wien</v>
          </cell>
          <cell r="H753" t="str">
            <v>Österr/Deut.</v>
          </cell>
          <cell r="I753" t="str">
            <v>CHROMOLIV</v>
          </cell>
          <cell r="K753">
            <v>4468</v>
          </cell>
          <cell r="W753" t="str">
            <v>I</v>
          </cell>
          <cell r="X753" t="str">
            <v>PRE</v>
          </cell>
          <cell r="Y753" t="str">
            <v>PRE</v>
          </cell>
          <cell r="Z753" t="str">
            <v>I</v>
          </cell>
          <cell r="AA753" t="str">
            <v>PRE</v>
          </cell>
          <cell r="AB753" t="str">
            <v>PRE</v>
          </cell>
        </row>
        <row r="754">
          <cell r="A754">
            <v>741</v>
          </cell>
          <cell r="B754" t="str">
            <v>Schweinberger Armin</v>
          </cell>
          <cell r="C754" t="str">
            <v>M</v>
          </cell>
          <cell r="D754">
            <v>28435</v>
          </cell>
          <cell r="E754">
            <v>41584</v>
          </cell>
          <cell r="F754">
            <v>36</v>
          </cell>
          <cell r="G754" t="str">
            <v>Wörgl</v>
          </cell>
          <cell r="H754" t="str">
            <v>Österreich</v>
          </cell>
          <cell r="I754" t="str">
            <v>SCHWEARMI</v>
          </cell>
          <cell r="K754">
            <v>4732</v>
          </cell>
          <cell r="W754" t="str">
            <v>I</v>
          </cell>
          <cell r="X754" t="str">
            <v>BHÄ</v>
          </cell>
          <cell r="Y754" t="str">
            <v>BHÄ</v>
          </cell>
          <cell r="Z754" t="str">
            <v/>
          </cell>
          <cell r="AA754" t="str">
            <v/>
          </cell>
          <cell r="AB754" t="str">
            <v/>
          </cell>
        </row>
        <row r="755">
          <cell r="A755">
            <v>742</v>
          </cell>
          <cell r="B755" t="str">
            <v>Schäffer Lukas</v>
          </cell>
          <cell r="C755" t="str">
            <v>M</v>
          </cell>
          <cell r="D755">
            <v>37508</v>
          </cell>
          <cell r="E755">
            <v>41526</v>
          </cell>
          <cell r="F755">
            <v>11</v>
          </cell>
          <cell r="G755" t="str">
            <v>Wien</v>
          </cell>
          <cell r="H755" t="str">
            <v>Österreich</v>
          </cell>
          <cell r="I755" t="str">
            <v>SCHÄFLUKA</v>
          </cell>
          <cell r="J755" t="str">
            <v>M414</v>
          </cell>
          <cell r="W755" t="str">
            <v>I</v>
          </cell>
          <cell r="X755" t="str">
            <v>BUK</v>
          </cell>
          <cell r="Y755" t="str">
            <v>BUK</v>
          </cell>
          <cell r="Z755" t="str">
            <v>I</v>
          </cell>
          <cell r="AA755" t="str">
            <v>BUK</v>
          </cell>
          <cell r="AB755" t="str">
            <v>BUK</v>
          </cell>
        </row>
        <row r="756">
          <cell r="A756">
            <v>743</v>
          </cell>
          <cell r="B756" t="str">
            <v>Riesenhuber Daniel</v>
          </cell>
          <cell r="C756" t="str">
            <v>M</v>
          </cell>
          <cell r="D756">
            <v>34376</v>
          </cell>
          <cell r="E756">
            <v>41681</v>
          </cell>
          <cell r="F756">
            <v>20</v>
          </cell>
          <cell r="G756" t="str">
            <v>Lilienfeld</v>
          </cell>
          <cell r="H756" t="str">
            <v>Österr</v>
          </cell>
          <cell r="I756" t="str">
            <v>RIESEDANI</v>
          </cell>
          <cell r="K756">
            <v>4735</v>
          </cell>
          <cell r="W756" t="str">
            <v>I</v>
          </cell>
          <cell r="X756" t="str">
            <v>LOO</v>
          </cell>
          <cell r="Y756" t="str">
            <v>LOO</v>
          </cell>
          <cell r="Z756" t="str">
            <v/>
          </cell>
          <cell r="AA756" t="str">
            <v/>
          </cell>
          <cell r="AB756" t="str">
            <v/>
          </cell>
        </row>
        <row r="757">
          <cell r="A757">
            <v>744</v>
          </cell>
          <cell r="B757" t="str">
            <v>Kreil Arno</v>
          </cell>
          <cell r="C757" t="str">
            <v>M</v>
          </cell>
          <cell r="D757">
            <v>23175</v>
          </cell>
          <cell r="E757">
            <v>41438</v>
          </cell>
          <cell r="F757">
            <v>50</v>
          </cell>
          <cell r="G757" t="str">
            <v>Dornbirn</v>
          </cell>
          <cell r="H757" t="str">
            <v>Österreich</v>
          </cell>
          <cell r="I757" t="str">
            <v>KREILARNO</v>
          </cell>
          <cell r="K757">
            <v>4734</v>
          </cell>
          <cell r="W757" t="str">
            <v>I</v>
          </cell>
          <cell r="X757" t="str">
            <v>DOR</v>
          </cell>
          <cell r="Y757" t="str">
            <v>DOR</v>
          </cell>
          <cell r="Z757" t="str">
            <v/>
          </cell>
          <cell r="AA757" t="str">
            <v/>
          </cell>
          <cell r="AB757" t="str">
            <v/>
          </cell>
        </row>
        <row r="758">
          <cell r="A758">
            <v>745</v>
          </cell>
          <cell r="B758" t="str">
            <v>Ganzi Siegfried</v>
          </cell>
          <cell r="C758" t="str">
            <v>M</v>
          </cell>
          <cell r="D758">
            <v>30521</v>
          </cell>
          <cell r="E758">
            <v>41479</v>
          </cell>
          <cell r="F758">
            <v>30</v>
          </cell>
          <cell r="G758" t="str">
            <v>Wien</v>
          </cell>
          <cell r="H758" t="str">
            <v>Österreich</v>
          </cell>
          <cell r="I758" t="str">
            <v>GANZISIEG</v>
          </cell>
          <cell r="K758">
            <v>4736</v>
          </cell>
          <cell r="W758" t="str">
            <v>I</v>
          </cell>
          <cell r="X758" t="str">
            <v>POL</v>
          </cell>
          <cell r="Y758" t="str">
            <v>POL</v>
          </cell>
          <cell r="Z758" t="str">
            <v>I</v>
          </cell>
          <cell r="AA758" t="str">
            <v>POL</v>
          </cell>
          <cell r="AB758" t="str">
            <v>POL</v>
          </cell>
        </row>
        <row r="759">
          <cell r="A759">
            <v>746</v>
          </cell>
          <cell r="B759" t="str">
            <v>Koch Andreas</v>
          </cell>
          <cell r="C759" t="str">
            <v>M</v>
          </cell>
          <cell r="D759">
            <v>26553</v>
          </cell>
          <cell r="E759">
            <v>41528</v>
          </cell>
          <cell r="F759">
            <v>41</v>
          </cell>
          <cell r="G759" t="str">
            <v>Rohrendorf</v>
          </cell>
          <cell r="H759" t="str">
            <v>Österreich</v>
          </cell>
          <cell r="I759" t="str">
            <v>KOCHANDR</v>
          </cell>
          <cell r="K759">
            <v>3719</v>
          </cell>
          <cell r="Z759" t="str">
            <v/>
          </cell>
          <cell r="AA759" t="str">
            <v/>
          </cell>
          <cell r="AB759" t="str">
            <v/>
          </cell>
        </row>
        <row r="760">
          <cell r="A760">
            <v>747</v>
          </cell>
          <cell r="B760" t="str">
            <v>Munoz Fabian</v>
          </cell>
          <cell r="C760" t="str">
            <v>M</v>
          </cell>
          <cell r="D760">
            <v>37503</v>
          </cell>
          <cell r="E760">
            <v>41521</v>
          </cell>
          <cell r="F760">
            <v>11</v>
          </cell>
          <cell r="H760" t="str">
            <v>Österreich</v>
          </cell>
          <cell r="I760" t="str">
            <v>MUNOZFABI</v>
          </cell>
          <cell r="J760" t="str">
            <v>M420</v>
          </cell>
          <cell r="W760" t="str">
            <v>I</v>
          </cell>
          <cell r="X760" t="str">
            <v>GOL</v>
          </cell>
          <cell r="Y760" t="str">
            <v>GOL</v>
          </cell>
          <cell r="Z760" t="str">
            <v>I</v>
          </cell>
          <cell r="AA760" t="str">
            <v>GOL</v>
          </cell>
          <cell r="AB760" t="str">
            <v>GOL</v>
          </cell>
        </row>
        <row r="761">
          <cell r="A761">
            <v>748</v>
          </cell>
          <cell r="B761" t="str">
            <v>Schrall Tobias</v>
          </cell>
          <cell r="C761" t="str">
            <v>M</v>
          </cell>
          <cell r="D761">
            <v>37766</v>
          </cell>
          <cell r="E761">
            <v>41419</v>
          </cell>
          <cell r="F761">
            <v>10</v>
          </cell>
          <cell r="G761" t="str">
            <v>Mödling</v>
          </cell>
          <cell r="H761" t="str">
            <v>Österreich</v>
          </cell>
          <cell r="I761" t="str">
            <v>SCHRATOBI</v>
          </cell>
          <cell r="J761" t="str">
            <v>M419</v>
          </cell>
          <cell r="W761" t="str">
            <v>I</v>
          </cell>
          <cell r="X761" t="str">
            <v>SVS</v>
          </cell>
          <cell r="Y761" t="str">
            <v>SVS</v>
          </cell>
          <cell r="Z761" t="str">
            <v>I</v>
          </cell>
          <cell r="AA761" t="str">
            <v>SVS</v>
          </cell>
          <cell r="AB761" t="str">
            <v>SVS</v>
          </cell>
        </row>
        <row r="762">
          <cell r="A762">
            <v>749</v>
          </cell>
          <cell r="B762" t="str">
            <v>Schmidinger Thomas</v>
          </cell>
          <cell r="C762" t="str">
            <v>M</v>
          </cell>
          <cell r="D762">
            <v>36356</v>
          </cell>
          <cell r="E762">
            <v>41470</v>
          </cell>
          <cell r="F762">
            <v>14</v>
          </cell>
          <cell r="H762" t="str">
            <v>Österreich</v>
          </cell>
          <cell r="I762" t="str">
            <v>SCHMITHOM</v>
          </cell>
          <cell r="J762" t="str">
            <v>M418</v>
          </cell>
          <cell r="W762" t="str">
            <v>I</v>
          </cell>
          <cell r="X762" t="str">
            <v>LCH</v>
          </cell>
          <cell r="Y762" t="str">
            <v>LCH</v>
          </cell>
          <cell r="Z762" t="str">
            <v/>
          </cell>
          <cell r="AA762" t="str">
            <v/>
          </cell>
          <cell r="AB762" t="str">
            <v/>
          </cell>
        </row>
        <row r="763">
          <cell r="A763">
            <v>750</v>
          </cell>
          <cell r="B763" t="str">
            <v>Winter Florian</v>
          </cell>
          <cell r="C763" t="str">
            <v>M</v>
          </cell>
          <cell r="D763">
            <v>35342</v>
          </cell>
          <cell r="E763">
            <v>41551</v>
          </cell>
          <cell r="F763">
            <v>17</v>
          </cell>
          <cell r="H763" t="str">
            <v>Österreich</v>
          </cell>
          <cell r="I763" t="str">
            <v>WINTEFLOR</v>
          </cell>
          <cell r="K763">
            <v>4740</v>
          </cell>
          <cell r="W763" t="str">
            <v>I</v>
          </cell>
          <cell r="X763" t="str">
            <v>LCH</v>
          </cell>
          <cell r="Y763" t="str">
            <v>LCH</v>
          </cell>
          <cell r="Z763" t="str">
            <v>I</v>
          </cell>
          <cell r="AA763" t="str">
            <v>LCH</v>
          </cell>
          <cell r="AB763" t="str">
            <v>LCH</v>
          </cell>
        </row>
        <row r="764">
          <cell r="A764">
            <v>751</v>
          </cell>
          <cell r="B764" t="str">
            <v>Rabenhaupt Thomas</v>
          </cell>
          <cell r="C764" t="str">
            <v>M</v>
          </cell>
          <cell r="D764">
            <v>33802</v>
          </cell>
          <cell r="E764">
            <v>41472</v>
          </cell>
          <cell r="F764">
            <v>21</v>
          </cell>
          <cell r="G764" t="str">
            <v>Schladming</v>
          </cell>
          <cell r="H764" t="str">
            <v>Österreich</v>
          </cell>
          <cell r="I764" t="str">
            <v>RABENTHOM</v>
          </cell>
          <cell r="K764">
            <v>4739</v>
          </cell>
          <cell r="W764" t="str">
            <v>I</v>
          </cell>
          <cell r="X764" t="str">
            <v>ÖBL</v>
          </cell>
          <cell r="Y764" t="str">
            <v>ÖBL</v>
          </cell>
          <cell r="Z764" t="str">
            <v>I</v>
          </cell>
          <cell r="AA764" t="str">
            <v>ÖBL</v>
          </cell>
          <cell r="AB764" t="str">
            <v>ÖBL</v>
          </cell>
        </row>
        <row r="765">
          <cell r="A765">
            <v>752</v>
          </cell>
          <cell r="B765" t="str">
            <v>Klebl Günter</v>
          </cell>
          <cell r="C765" t="str">
            <v>M</v>
          </cell>
          <cell r="D765">
            <v>23013</v>
          </cell>
          <cell r="E765">
            <v>41641</v>
          </cell>
          <cell r="F765">
            <v>51</v>
          </cell>
          <cell r="G765" t="str">
            <v>Linz</v>
          </cell>
          <cell r="H765" t="str">
            <v>Österreich</v>
          </cell>
          <cell r="I765" t="str">
            <v>KLEBLGÜNT</v>
          </cell>
          <cell r="K765">
            <v>400</v>
          </cell>
          <cell r="W765" t="str">
            <v>I</v>
          </cell>
          <cell r="X765" t="str">
            <v>BHÄ</v>
          </cell>
          <cell r="Y765" t="str">
            <v>BHÄ</v>
          </cell>
          <cell r="Z765" t="str">
            <v/>
          </cell>
          <cell r="AA765" t="str">
            <v/>
          </cell>
          <cell r="AB765" t="str">
            <v/>
          </cell>
        </row>
        <row r="766">
          <cell r="A766">
            <v>753</v>
          </cell>
          <cell r="B766" t="str">
            <v>Maier Manfred</v>
          </cell>
          <cell r="C766" t="str">
            <v>M</v>
          </cell>
          <cell r="D766">
            <v>25408</v>
          </cell>
          <cell r="E766">
            <v>41479</v>
          </cell>
          <cell r="F766">
            <v>44</v>
          </cell>
          <cell r="G766" t="str">
            <v>Innsbruck</v>
          </cell>
          <cell r="H766" t="str">
            <v>Österreich</v>
          </cell>
          <cell r="I766" t="str">
            <v>MAIERMANF</v>
          </cell>
          <cell r="K766">
            <v>4737</v>
          </cell>
          <cell r="W766" t="str">
            <v>I</v>
          </cell>
          <cell r="X766" t="str">
            <v>RUM</v>
          </cell>
          <cell r="Y766" t="str">
            <v>RUM</v>
          </cell>
          <cell r="Z766" t="str">
            <v/>
          </cell>
          <cell r="AA766" t="str">
            <v/>
          </cell>
          <cell r="AB766" t="str">
            <v/>
          </cell>
        </row>
        <row r="767">
          <cell r="A767">
            <v>754</v>
          </cell>
          <cell r="B767" t="str">
            <v>Filcz Hermann</v>
          </cell>
          <cell r="C767" t="str">
            <v>M</v>
          </cell>
          <cell r="D767">
            <v>23615</v>
          </cell>
          <cell r="E767">
            <v>41512</v>
          </cell>
          <cell r="F767">
            <v>49</v>
          </cell>
          <cell r="G767" t="str">
            <v>Wien</v>
          </cell>
          <cell r="H767" t="str">
            <v>Österreich</v>
          </cell>
          <cell r="I767" t="str">
            <v>FILCZHERM</v>
          </cell>
          <cell r="K767">
            <v>4738</v>
          </cell>
          <cell r="W767" t="str">
            <v>I</v>
          </cell>
          <cell r="X767" t="str">
            <v>PSV</v>
          </cell>
          <cell r="Y767" t="str">
            <v>PSV</v>
          </cell>
          <cell r="Z767" t="str">
            <v>I</v>
          </cell>
          <cell r="AA767" t="str">
            <v>PSV</v>
          </cell>
          <cell r="AB767" t="str">
            <v>PSV</v>
          </cell>
        </row>
        <row r="768">
          <cell r="A768">
            <v>755</v>
          </cell>
          <cell r="B768" t="str">
            <v>Aigner Simon</v>
          </cell>
          <cell r="C768" t="str">
            <v>M</v>
          </cell>
          <cell r="D768">
            <v>37665</v>
          </cell>
          <cell r="E768">
            <v>41683</v>
          </cell>
          <cell r="F768">
            <v>11</v>
          </cell>
          <cell r="G768" t="str">
            <v>Braunau</v>
          </cell>
          <cell r="H768" t="str">
            <v>Österreich</v>
          </cell>
          <cell r="I768" t="str">
            <v>AIGNESIMO</v>
          </cell>
          <cell r="J768" t="str">
            <v>M417</v>
          </cell>
          <cell r="W768" t="str">
            <v>I</v>
          </cell>
          <cell r="X768" t="str">
            <v>WEN</v>
          </cell>
          <cell r="Y768" t="str">
            <v>WEN</v>
          </cell>
          <cell r="Z768" t="str">
            <v>I</v>
          </cell>
          <cell r="AA768" t="str">
            <v>WEN</v>
          </cell>
          <cell r="AB768" t="str">
            <v>WEN</v>
          </cell>
        </row>
        <row r="769">
          <cell r="A769">
            <v>756</v>
          </cell>
          <cell r="B769" t="str">
            <v>Reiter Bastian</v>
          </cell>
          <cell r="C769" t="str">
            <v>M</v>
          </cell>
          <cell r="D769">
            <v>36493</v>
          </cell>
          <cell r="E769">
            <v>41607</v>
          </cell>
          <cell r="F769">
            <v>14</v>
          </cell>
          <cell r="G769" t="str">
            <v>Braunau</v>
          </cell>
          <cell r="H769" t="str">
            <v>Österreich</v>
          </cell>
          <cell r="I769" t="str">
            <v>REITEBAST</v>
          </cell>
          <cell r="J769" t="str">
            <v>M415</v>
          </cell>
          <cell r="W769" t="str">
            <v>I</v>
          </cell>
          <cell r="X769" t="str">
            <v>WEN</v>
          </cell>
          <cell r="Y769" t="str">
            <v>WEN</v>
          </cell>
          <cell r="Z769" t="str">
            <v/>
          </cell>
          <cell r="AA769" t="str">
            <v/>
          </cell>
          <cell r="AB769" t="str">
            <v/>
          </cell>
        </row>
        <row r="770">
          <cell r="A770">
            <v>757</v>
          </cell>
          <cell r="B770" t="str">
            <v>Reiter Leon</v>
          </cell>
          <cell r="C770" t="str">
            <v>M</v>
          </cell>
          <cell r="D770">
            <v>36928</v>
          </cell>
          <cell r="E770">
            <v>41676</v>
          </cell>
          <cell r="F770">
            <v>13</v>
          </cell>
          <cell r="G770" t="str">
            <v>Braunau</v>
          </cell>
          <cell r="H770" t="str">
            <v>Österreich</v>
          </cell>
          <cell r="I770" t="str">
            <v>REITELEON</v>
          </cell>
          <cell r="J770" t="str">
            <v>M416</v>
          </cell>
          <cell r="W770" t="str">
            <v>I</v>
          </cell>
          <cell r="X770" t="str">
            <v>WEN</v>
          </cell>
          <cell r="Y770" t="str">
            <v>WEN</v>
          </cell>
          <cell r="Z770" t="str">
            <v>I</v>
          </cell>
          <cell r="AA770" t="str">
            <v>WEN</v>
          </cell>
          <cell r="AB770" t="str">
            <v>WEN</v>
          </cell>
        </row>
        <row r="771">
          <cell r="A771">
            <v>758</v>
          </cell>
          <cell r="B771" t="str">
            <v>Windsor Carmen</v>
          </cell>
          <cell r="C771" t="str">
            <v>W</v>
          </cell>
          <cell r="D771">
            <v>37103</v>
          </cell>
          <cell r="E771">
            <v>41486</v>
          </cell>
          <cell r="F771">
            <v>12</v>
          </cell>
          <cell r="G771" t="str">
            <v>Wien</v>
          </cell>
          <cell r="H771" t="str">
            <v>Österreich</v>
          </cell>
          <cell r="I771" t="str">
            <v>WINDSCARM</v>
          </cell>
          <cell r="J771" t="str">
            <v>W124</v>
          </cell>
          <cell r="W771" t="str">
            <v>I</v>
          </cell>
          <cell r="X771" t="str">
            <v>GIC</v>
          </cell>
          <cell r="Y771" t="str">
            <v>GIC</v>
          </cell>
          <cell r="Z771" t="str">
            <v>I</v>
          </cell>
          <cell r="AA771" t="str">
            <v>GIC</v>
          </cell>
          <cell r="AB771" t="str">
            <v>GIC</v>
          </cell>
        </row>
        <row r="772">
          <cell r="A772">
            <v>759</v>
          </cell>
          <cell r="B772" t="str">
            <v>Parmetler Gregory</v>
          </cell>
          <cell r="C772" t="str">
            <v>M</v>
          </cell>
          <cell r="D772">
            <v>35065</v>
          </cell>
          <cell r="E772">
            <v>41640</v>
          </cell>
          <cell r="F772">
            <v>18</v>
          </cell>
          <cell r="H772" t="str">
            <v>Österreich</v>
          </cell>
          <cell r="I772" t="str">
            <v>PARMEGREG</v>
          </cell>
          <cell r="W772" t="str">
            <v>I</v>
          </cell>
          <cell r="X772" t="str">
            <v>KLO</v>
          </cell>
          <cell r="Z772" t="str">
            <v/>
          </cell>
          <cell r="AA772" t="str">
            <v/>
          </cell>
          <cell r="AB772" t="str">
            <v/>
          </cell>
        </row>
        <row r="773">
          <cell r="A773">
            <v>760</v>
          </cell>
          <cell r="B773" t="str">
            <v>Baier Markus</v>
          </cell>
          <cell r="C773" t="str">
            <v>M</v>
          </cell>
          <cell r="D773">
            <v>27692</v>
          </cell>
          <cell r="E773">
            <v>41572</v>
          </cell>
          <cell r="F773">
            <v>38</v>
          </cell>
          <cell r="G773" t="str">
            <v>Braunau</v>
          </cell>
          <cell r="H773" t="str">
            <v>Österreich</v>
          </cell>
          <cell r="I773" t="str">
            <v>BAIERMARK</v>
          </cell>
          <cell r="K773">
            <v>4741</v>
          </cell>
          <cell r="W773" t="str">
            <v>I</v>
          </cell>
          <cell r="X773" t="str">
            <v>LCH</v>
          </cell>
          <cell r="Y773" t="str">
            <v>LCH</v>
          </cell>
          <cell r="Z773" t="str">
            <v>I</v>
          </cell>
          <cell r="AA773" t="str">
            <v>LCH</v>
          </cell>
          <cell r="AB773" t="str">
            <v>LCH</v>
          </cell>
        </row>
        <row r="774">
          <cell r="A774">
            <v>761</v>
          </cell>
          <cell r="B774" t="str">
            <v>Tischler Maximilian</v>
          </cell>
          <cell r="C774" t="str">
            <v>M</v>
          </cell>
          <cell r="D774">
            <v>35585</v>
          </cell>
          <cell r="E774">
            <v>41429</v>
          </cell>
          <cell r="F774">
            <v>16</v>
          </cell>
          <cell r="G774" t="str">
            <v>Bruck/Mur</v>
          </cell>
          <cell r="H774" t="str">
            <v>Österr</v>
          </cell>
          <cell r="I774" t="str">
            <v>TISCHMAXI</v>
          </cell>
          <cell r="K774">
            <v>4744</v>
          </cell>
          <cell r="W774" t="str">
            <v>I</v>
          </cell>
          <cell r="X774" t="str">
            <v>BRM</v>
          </cell>
          <cell r="Y774" t="str">
            <v>BRM</v>
          </cell>
          <cell r="Z774" t="str">
            <v/>
          </cell>
          <cell r="AA774" t="str">
            <v/>
          </cell>
          <cell r="AB774" t="str">
            <v/>
          </cell>
        </row>
        <row r="775">
          <cell r="A775">
            <v>762</v>
          </cell>
          <cell r="B775" t="str">
            <v>Dremel-Urbas Christian</v>
          </cell>
          <cell r="C775" t="str">
            <v>M</v>
          </cell>
          <cell r="D775">
            <v>30551</v>
          </cell>
          <cell r="E775">
            <v>41509</v>
          </cell>
          <cell r="F775">
            <v>30</v>
          </cell>
          <cell r="G775" t="str">
            <v>Graz</v>
          </cell>
          <cell r="H775" t="str">
            <v>Österr</v>
          </cell>
          <cell r="I775" t="str">
            <v>DREMECHRI</v>
          </cell>
          <cell r="K775">
            <v>4743</v>
          </cell>
          <cell r="W775" t="str">
            <v>I</v>
          </cell>
          <cell r="X775" t="str">
            <v>BRM</v>
          </cell>
          <cell r="Y775" t="str">
            <v>BRM</v>
          </cell>
          <cell r="Z775" t="str">
            <v/>
          </cell>
          <cell r="AA775" t="str">
            <v/>
          </cell>
          <cell r="AB775" t="str">
            <v/>
          </cell>
        </row>
        <row r="776">
          <cell r="A776">
            <v>763</v>
          </cell>
          <cell r="B776" t="str">
            <v>Payr Marco</v>
          </cell>
          <cell r="C776" t="str">
            <v>M</v>
          </cell>
          <cell r="D776">
            <v>35406</v>
          </cell>
          <cell r="E776">
            <v>41615</v>
          </cell>
          <cell r="F776">
            <v>17</v>
          </cell>
          <cell r="G776" t="str">
            <v>Wörgl</v>
          </cell>
          <cell r="H776" t="str">
            <v>Österr</v>
          </cell>
          <cell r="I776" t="str">
            <v>PAYRMARC</v>
          </cell>
          <cell r="K776">
            <v>4746</v>
          </cell>
          <cell r="W776" t="str">
            <v>I</v>
          </cell>
          <cell r="X776" t="str">
            <v>BHA</v>
          </cell>
          <cell r="Y776" t="str">
            <v>BHA</v>
          </cell>
          <cell r="Z776" t="str">
            <v/>
          </cell>
          <cell r="AA776" t="str">
            <v/>
          </cell>
          <cell r="AB776" t="str">
            <v/>
          </cell>
        </row>
        <row r="777">
          <cell r="A777">
            <v>764</v>
          </cell>
          <cell r="B777" t="str">
            <v>Olea Christian</v>
          </cell>
          <cell r="C777" t="str">
            <v>M</v>
          </cell>
          <cell r="D777">
            <v>30713</v>
          </cell>
          <cell r="E777">
            <v>41671</v>
          </cell>
          <cell r="F777">
            <v>30</v>
          </cell>
          <cell r="G777" t="str">
            <v>Wien</v>
          </cell>
          <cell r="H777" t="str">
            <v>Österr</v>
          </cell>
          <cell r="I777" t="str">
            <v>OLEACHRI</v>
          </cell>
          <cell r="K777">
            <v>4742</v>
          </cell>
          <cell r="W777" t="str">
            <v>I</v>
          </cell>
          <cell r="X777" t="str">
            <v>EIW</v>
          </cell>
          <cell r="Y777" t="str">
            <v>EIW</v>
          </cell>
          <cell r="Z777" t="str">
            <v>I</v>
          </cell>
          <cell r="AA777" t="str">
            <v>EIW</v>
          </cell>
          <cell r="AB777" t="str">
            <v>EIW</v>
          </cell>
        </row>
        <row r="778">
          <cell r="A778">
            <v>765</v>
          </cell>
          <cell r="B778" t="str">
            <v>Eisen Patrick</v>
          </cell>
          <cell r="C778" t="str">
            <v>M</v>
          </cell>
          <cell r="D778">
            <v>38291</v>
          </cell>
          <cell r="E778">
            <v>41578</v>
          </cell>
          <cell r="F778">
            <v>9</v>
          </cell>
          <cell r="G778" t="str">
            <v>Innsbruck</v>
          </cell>
          <cell r="H778" t="str">
            <v>Österr</v>
          </cell>
          <cell r="I778" t="str">
            <v>EISENPATR</v>
          </cell>
          <cell r="J778" t="str">
            <v>M421</v>
          </cell>
          <cell r="W778" t="str">
            <v>I</v>
          </cell>
          <cell r="X778" t="str">
            <v>AKI</v>
          </cell>
          <cell r="Y778" t="str">
            <v>AKI</v>
          </cell>
          <cell r="Z778" t="str">
            <v>I</v>
          </cell>
          <cell r="AA778" t="str">
            <v>AKI</v>
          </cell>
          <cell r="AB778" t="str">
            <v>AKI</v>
          </cell>
        </row>
        <row r="779">
          <cell r="A779">
            <v>766</v>
          </cell>
          <cell r="B779" t="str">
            <v>Wallner Matthias</v>
          </cell>
          <cell r="C779" t="str">
            <v>M</v>
          </cell>
          <cell r="D779">
            <v>34386</v>
          </cell>
          <cell r="E779">
            <v>41691</v>
          </cell>
          <cell r="F779">
            <v>20</v>
          </cell>
          <cell r="G779" t="str">
            <v>Wien</v>
          </cell>
          <cell r="H779" t="str">
            <v>Österreich</v>
          </cell>
          <cell r="I779" t="str">
            <v>WALLNMATT</v>
          </cell>
          <cell r="K779">
            <v>4745</v>
          </cell>
          <cell r="W779" t="str">
            <v>I</v>
          </cell>
          <cell r="X779" t="str">
            <v>MÖD</v>
          </cell>
          <cell r="Y779" t="str">
            <v>MÖD</v>
          </cell>
          <cell r="Z779" t="str">
            <v>I</v>
          </cell>
          <cell r="AA779" t="str">
            <v>MÖD</v>
          </cell>
          <cell r="AB779" t="str">
            <v>MÖD</v>
          </cell>
        </row>
        <row r="780">
          <cell r="A780">
            <v>767</v>
          </cell>
          <cell r="B780" t="str">
            <v>STÖGERER Fritz</v>
          </cell>
          <cell r="C780" t="str">
            <v>M</v>
          </cell>
          <cell r="D780">
            <v>37240</v>
          </cell>
          <cell r="E780">
            <v>41623</v>
          </cell>
          <cell r="F780">
            <v>12</v>
          </cell>
          <cell r="I780" t="str">
            <v>STÖGEFRIT</v>
          </cell>
          <cell r="J780" t="str">
            <v>M426</v>
          </cell>
          <cell r="W780" t="str">
            <v>I</v>
          </cell>
          <cell r="X780" t="str">
            <v>LAL</v>
          </cell>
          <cell r="Z780" t="str">
            <v>I</v>
          </cell>
          <cell r="AA780" t="str">
            <v>LAL</v>
          </cell>
          <cell r="AB780" t="str">
            <v>LAL</v>
          </cell>
        </row>
        <row r="781">
          <cell r="A781">
            <v>768</v>
          </cell>
          <cell r="B781" t="str">
            <v>WOSCHITZ Florian</v>
          </cell>
          <cell r="C781" t="str">
            <v>M</v>
          </cell>
          <cell r="D781">
            <v>37469</v>
          </cell>
          <cell r="E781">
            <v>41487</v>
          </cell>
          <cell r="F781">
            <v>11</v>
          </cell>
          <cell r="I781" t="str">
            <v>WOSCHFLOR</v>
          </cell>
          <cell r="J781" t="str">
            <v>M428</v>
          </cell>
          <cell r="W781" t="str">
            <v>I</v>
          </cell>
          <cell r="X781" t="str">
            <v>LAL</v>
          </cell>
          <cell r="Z781" t="str">
            <v>I</v>
          </cell>
          <cell r="AA781" t="str">
            <v>LAL</v>
          </cell>
          <cell r="AB781" t="str">
            <v>LAL</v>
          </cell>
        </row>
        <row r="782">
          <cell r="A782">
            <v>769</v>
          </cell>
          <cell r="B782" t="str">
            <v>DOBLINGER Lena</v>
          </cell>
          <cell r="C782" t="str">
            <v>W</v>
          </cell>
          <cell r="D782">
            <v>37230</v>
          </cell>
          <cell r="E782">
            <v>41613</v>
          </cell>
          <cell r="F782">
            <v>12</v>
          </cell>
          <cell r="I782" t="str">
            <v>DOBLILENA</v>
          </cell>
          <cell r="J782" t="str">
            <v>W127</v>
          </cell>
          <cell r="W782" t="str">
            <v>I</v>
          </cell>
          <cell r="X782" t="str">
            <v>LAL</v>
          </cell>
          <cell r="Z782" t="str">
            <v>I</v>
          </cell>
          <cell r="AA782" t="str">
            <v>LAL</v>
          </cell>
          <cell r="AB782" t="str">
            <v>LAL</v>
          </cell>
        </row>
        <row r="783">
          <cell r="A783">
            <v>770</v>
          </cell>
          <cell r="B783" t="str">
            <v>BABICI David-Stefan</v>
          </cell>
          <cell r="C783" t="str">
            <v>M</v>
          </cell>
          <cell r="D783">
            <v>37085</v>
          </cell>
          <cell r="E783">
            <v>41468</v>
          </cell>
          <cell r="F783">
            <v>12</v>
          </cell>
          <cell r="I783" t="str">
            <v>BABICDAVI</v>
          </cell>
          <cell r="J783" t="str">
            <v>M424</v>
          </cell>
          <cell r="W783" t="str">
            <v>I</v>
          </cell>
          <cell r="X783" t="str">
            <v>LAL</v>
          </cell>
          <cell r="Z783" t="str">
            <v>I</v>
          </cell>
          <cell r="AA783" t="str">
            <v>LAL</v>
          </cell>
          <cell r="AB783" t="str">
            <v>LAL</v>
          </cell>
        </row>
        <row r="784">
          <cell r="A784">
            <v>771</v>
          </cell>
          <cell r="B784" t="str">
            <v>DAM Benjamin</v>
          </cell>
          <cell r="C784" t="str">
            <v>M</v>
          </cell>
          <cell r="D784">
            <v>37163</v>
          </cell>
          <cell r="E784">
            <v>41546</v>
          </cell>
          <cell r="F784">
            <v>12</v>
          </cell>
          <cell r="I784" t="str">
            <v>DAMBENJ</v>
          </cell>
          <cell r="J784" t="str">
            <v>M425</v>
          </cell>
          <cell r="W784" t="str">
            <v>I</v>
          </cell>
          <cell r="X784" t="str">
            <v>LAL</v>
          </cell>
          <cell r="Z784" t="str">
            <v>I</v>
          </cell>
          <cell r="AA784" t="str">
            <v>LAL</v>
          </cell>
          <cell r="AB784" t="str">
            <v>LAL</v>
          </cell>
        </row>
        <row r="785">
          <cell r="A785">
            <v>772</v>
          </cell>
          <cell r="B785" t="str">
            <v>WIZANI Benny</v>
          </cell>
          <cell r="C785" t="str">
            <v>M</v>
          </cell>
          <cell r="D785">
            <v>37068</v>
          </cell>
          <cell r="E785">
            <v>41451</v>
          </cell>
          <cell r="F785">
            <v>12</v>
          </cell>
          <cell r="I785" t="str">
            <v>WIZANBENN</v>
          </cell>
          <cell r="J785" t="str">
            <v>M423</v>
          </cell>
          <cell r="W785" t="str">
            <v>I</v>
          </cell>
          <cell r="X785" t="str">
            <v>LAL</v>
          </cell>
          <cell r="Z785" t="str">
            <v>I</v>
          </cell>
          <cell r="AA785" t="str">
            <v>LAL</v>
          </cell>
          <cell r="AB785" t="str">
            <v>LAL</v>
          </cell>
        </row>
        <row r="786">
          <cell r="A786">
            <v>773</v>
          </cell>
          <cell r="B786" t="str">
            <v>MOLDASCHL Maximilian</v>
          </cell>
          <cell r="C786" t="str">
            <v>M</v>
          </cell>
          <cell r="D786">
            <v>36782</v>
          </cell>
          <cell r="E786">
            <v>41530</v>
          </cell>
          <cell r="F786">
            <v>13</v>
          </cell>
          <cell r="I786" t="str">
            <v>MOLDAMAXI</v>
          </cell>
          <cell r="J786" t="str">
            <v>M422</v>
          </cell>
          <cell r="W786" t="str">
            <v>I</v>
          </cell>
          <cell r="X786" t="str">
            <v>LAL</v>
          </cell>
          <cell r="Z786" t="str">
            <v>I</v>
          </cell>
          <cell r="AA786" t="str">
            <v>LAL</v>
          </cell>
          <cell r="AB786" t="str">
            <v>LAL</v>
          </cell>
        </row>
        <row r="787">
          <cell r="A787">
            <v>774</v>
          </cell>
          <cell r="B787" t="str">
            <v>SCHENK Celine</v>
          </cell>
          <cell r="C787" t="str">
            <v>W</v>
          </cell>
          <cell r="D787">
            <v>36872</v>
          </cell>
          <cell r="E787">
            <v>41620</v>
          </cell>
          <cell r="F787">
            <v>13</v>
          </cell>
          <cell r="I787" t="str">
            <v>SCHENCELI</v>
          </cell>
          <cell r="J787" t="str">
            <v>W125</v>
          </cell>
          <cell r="W787" t="str">
            <v>I</v>
          </cell>
          <cell r="X787" t="str">
            <v>LAL</v>
          </cell>
          <cell r="Z787" t="str">
            <v>I</v>
          </cell>
          <cell r="AA787" t="str">
            <v>LAL</v>
          </cell>
          <cell r="AB787" t="str">
            <v>LAL</v>
          </cell>
        </row>
        <row r="788">
          <cell r="A788">
            <v>775</v>
          </cell>
          <cell r="B788" t="str">
            <v>KLAGHOFER Manuel</v>
          </cell>
          <cell r="C788" t="str">
            <v>M</v>
          </cell>
          <cell r="D788">
            <v>37334</v>
          </cell>
          <cell r="E788">
            <v>41352</v>
          </cell>
          <cell r="F788">
            <v>11</v>
          </cell>
          <cell r="I788" t="str">
            <v>KLAGHMANU</v>
          </cell>
          <cell r="J788" t="str">
            <v>M427</v>
          </cell>
          <cell r="W788" t="str">
            <v>I</v>
          </cell>
          <cell r="X788" t="str">
            <v>LAL</v>
          </cell>
          <cell r="Z788" t="str">
            <v>I</v>
          </cell>
          <cell r="AA788" t="str">
            <v>LAL</v>
          </cell>
          <cell r="AB788" t="str">
            <v>LAL</v>
          </cell>
        </row>
        <row r="789">
          <cell r="A789">
            <v>776</v>
          </cell>
          <cell r="B789" t="str">
            <v>BIEGLER Melanie</v>
          </cell>
          <cell r="C789" t="str">
            <v>W</v>
          </cell>
          <cell r="D789">
            <v>37162</v>
          </cell>
          <cell r="E789">
            <v>41545</v>
          </cell>
          <cell r="F789">
            <v>12</v>
          </cell>
          <cell r="I789" t="str">
            <v>BIEGLMELA</v>
          </cell>
          <cell r="J789" t="str">
            <v>W126</v>
          </cell>
          <cell r="W789" t="str">
            <v>I</v>
          </cell>
          <cell r="X789" t="str">
            <v>LAL</v>
          </cell>
          <cell r="Z789" t="str">
            <v>I</v>
          </cell>
          <cell r="AA789" t="str">
            <v>LAL</v>
          </cell>
          <cell r="AB789" t="str">
            <v>LAL</v>
          </cell>
        </row>
        <row r="790">
          <cell r="A790">
            <v>777</v>
          </cell>
          <cell r="B790" t="str">
            <v>BACSA David</v>
          </cell>
          <cell r="C790" t="str">
            <v>M</v>
          </cell>
          <cell r="D790">
            <v>37798</v>
          </cell>
          <cell r="E790">
            <v>41451</v>
          </cell>
          <cell r="F790">
            <v>10</v>
          </cell>
          <cell r="I790" t="str">
            <v>BACSADAVI</v>
          </cell>
          <cell r="J790" t="str">
            <v>M429</v>
          </cell>
          <cell r="W790" t="str">
            <v>I</v>
          </cell>
          <cell r="X790" t="str">
            <v>LAL</v>
          </cell>
          <cell r="Z790" t="str">
            <v>I</v>
          </cell>
          <cell r="AA790" t="str">
            <v>LAL</v>
          </cell>
          <cell r="AB790" t="str">
            <v>LAL</v>
          </cell>
        </row>
        <row r="791">
          <cell r="A791">
            <v>778</v>
          </cell>
          <cell r="B791" t="str">
            <v>Riedmann Lucia</v>
          </cell>
          <cell r="C791" t="str">
            <v>W</v>
          </cell>
          <cell r="D791">
            <v>29828</v>
          </cell>
          <cell r="E791">
            <v>41516</v>
          </cell>
          <cell r="F791">
            <v>32</v>
          </cell>
          <cell r="G791" t="str">
            <v>Oberstdorf</v>
          </cell>
          <cell r="H791" t="str">
            <v>Österr</v>
          </cell>
          <cell r="I791" t="str">
            <v>RIEDMLUCI</v>
          </cell>
          <cell r="K791">
            <v>4747</v>
          </cell>
          <cell r="W791" t="str">
            <v>I</v>
          </cell>
          <cell r="X791" t="str">
            <v>CROSS</v>
          </cell>
          <cell r="Y791" t="str">
            <v>CROSS</v>
          </cell>
          <cell r="Z791" t="str">
            <v/>
          </cell>
          <cell r="AA791" t="str">
            <v/>
          </cell>
          <cell r="AB791" t="str">
            <v/>
          </cell>
        </row>
        <row r="792">
          <cell r="A792">
            <v>779</v>
          </cell>
          <cell r="B792" t="str">
            <v>Prucher Lena, MMag.</v>
          </cell>
          <cell r="C792" t="str">
            <v>W</v>
          </cell>
          <cell r="D792">
            <v>30897</v>
          </cell>
          <cell r="E792">
            <v>41489</v>
          </cell>
          <cell r="F792">
            <v>29</v>
          </cell>
          <cell r="G792" t="str">
            <v>Salzburg</v>
          </cell>
          <cell r="H792" t="str">
            <v>Österr</v>
          </cell>
          <cell r="I792" t="str">
            <v>PRUCHLENA</v>
          </cell>
          <cell r="K792">
            <v>4748</v>
          </cell>
          <cell r="W792" t="str">
            <v>I</v>
          </cell>
          <cell r="X792" t="str">
            <v>CROSS</v>
          </cell>
          <cell r="Y792" t="str">
            <v>CROSS</v>
          </cell>
          <cell r="Z792" t="str">
            <v/>
          </cell>
          <cell r="AA792" t="str">
            <v/>
          </cell>
          <cell r="AB792" t="str">
            <v/>
          </cell>
        </row>
        <row r="793">
          <cell r="A793">
            <v>780</v>
          </cell>
          <cell r="B793" t="str">
            <v>Metaj Engjell</v>
          </cell>
          <cell r="C793" t="str">
            <v>M</v>
          </cell>
          <cell r="D793">
            <v>36434</v>
          </cell>
          <cell r="E793">
            <v>41548</v>
          </cell>
          <cell r="F793">
            <v>14</v>
          </cell>
          <cell r="G793" t="str">
            <v>Unna</v>
          </cell>
          <cell r="H793" t="str">
            <v>Kosovo</v>
          </cell>
          <cell r="I793" t="str">
            <v>METAJENGJ</v>
          </cell>
          <cell r="J793" t="str">
            <v>M430</v>
          </cell>
          <cell r="K793">
            <v>4763</v>
          </cell>
          <cell r="W793" t="str">
            <v>G</v>
          </cell>
          <cell r="X793" t="str">
            <v>BRU</v>
          </cell>
          <cell r="Z793" t="str">
            <v>G</v>
          </cell>
          <cell r="AA793" t="str">
            <v>BRU</v>
          </cell>
          <cell r="AB793" t="str">
            <v>BRU</v>
          </cell>
        </row>
        <row r="794">
          <cell r="A794">
            <v>781</v>
          </cell>
          <cell r="B794" t="str">
            <v>Metaj Edonis</v>
          </cell>
          <cell r="C794" t="str">
            <v>M</v>
          </cell>
          <cell r="D794">
            <v>36999</v>
          </cell>
          <cell r="E794">
            <v>41382</v>
          </cell>
          <cell r="F794">
            <v>12</v>
          </cell>
          <cell r="G794" t="str">
            <v>Pej</v>
          </cell>
          <cell r="H794" t="str">
            <v>Kosovo</v>
          </cell>
          <cell r="I794" t="str">
            <v>METAJEDON</v>
          </cell>
          <cell r="J794" t="str">
            <v>M431</v>
          </cell>
          <cell r="W794" t="str">
            <v>G</v>
          </cell>
          <cell r="X794" t="str">
            <v>BRU</v>
          </cell>
          <cell r="Z794" t="str">
            <v>G</v>
          </cell>
          <cell r="AA794" t="str">
            <v>BRU</v>
          </cell>
          <cell r="AB794" t="str">
            <v>BRU</v>
          </cell>
        </row>
        <row r="795">
          <cell r="A795">
            <v>782</v>
          </cell>
          <cell r="B795" t="str">
            <v>Dietachmayr Malin</v>
          </cell>
          <cell r="C795" t="str">
            <v>W</v>
          </cell>
          <cell r="D795">
            <v>33478</v>
          </cell>
          <cell r="E795">
            <v>41514</v>
          </cell>
          <cell r="F795">
            <v>22</v>
          </cell>
          <cell r="G795" t="str">
            <v>Wels</v>
          </cell>
          <cell r="H795" t="str">
            <v>Österr</v>
          </cell>
          <cell r="I795" t="str">
            <v>DIETAMALI</v>
          </cell>
          <cell r="K795">
            <v>4749</v>
          </cell>
          <cell r="W795" t="str">
            <v>I</v>
          </cell>
          <cell r="X795" t="str">
            <v>LEO</v>
          </cell>
          <cell r="Z795" t="str">
            <v>I</v>
          </cell>
          <cell r="AA795" t="str">
            <v>LEO</v>
          </cell>
          <cell r="AB795" t="str">
            <v>WOL</v>
          </cell>
        </row>
        <row r="796">
          <cell r="A796">
            <v>783</v>
          </cell>
          <cell r="B796" t="str">
            <v>Falconcini Mario</v>
          </cell>
          <cell r="C796" t="str">
            <v>M</v>
          </cell>
          <cell r="D796">
            <v>26241</v>
          </cell>
          <cell r="E796">
            <v>41582</v>
          </cell>
          <cell r="F796">
            <v>42</v>
          </cell>
          <cell r="G796" t="str">
            <v>Wien</v>
          </cell>
          <cell r="H796" t="str">
            <v>Österr</v>
          </cell>
          <cell r="I796" t="str">
            <v>FALCOMARI</v>
          </cell>
          <cell r="K796">
            <v>3140</v>
          </cell>
          <cell r="W796" t="str">
            <v>I</v>
          </cell>
          <cell r="X796" t="str">
            <v>LEO</v>
          </cell>
          <cell r="Z796" t="str">
            <v/>
          </cell>
          <cell r="AA796" t="str">
            <v/>
          </cell>
          <cell r="AB796" t="str">
            <v/>
          </cell>
        </row>
        <row r="797">
          <cell r="A797">
            <v>784</v>
          </cell>
          <cell r="B797" t="str">
            <v>Schwab Erich</v>
          </cell>
          <cell r="C797" t="str">
            <v>M</v>
          </cell>
          <cell r="D797">
            <v>27785</v>
          </cell>
          <cell r="E797">
            <v>41665</v>
          </cell>
          <cell r="F797">
            <v>38</v>
          </cell>
          <cell r="G797" t="str">
            <v>Wien</v>
          </cell>
          <cell r="H797" t="str">
            <v>Österr</v>
          </cell>
          <cell r="I797" t="str">
            <v>SCHWAERIC</v>
          </cell>
          <cell r="K797">
            <v>3711</v>
          </cell>
          <cell r="W797" t="str">
            <v>I</v>
          </cell>
          <cell r="X797" t="str">
            <v>LEO</v>
          </cell>
          <cell r="Z797" t="str">
            <v>I</v>
          </cell>
          <cell r="AA797" t="str">
            <v>LEO</v>
          </cell>
          <cell r="AB797" t="str">
            <v>WOL</v>
          </cell>
        </row>
        <row r="798">
          <cell r="A798">
            <v>785</v>
          </cell>
          <cell r="B798" t="str">
            <v>Rogy Roberta</v>
          </cell>
          <cell r="C798" t="str">
            <v>W</v>
          </cell>
          <cell r="D798">
            <v>32830</v>
          </cell>
          <cell r="E798">
            <v>41596</v>
          </cell>
          <cell r="F798">
            <v>24</v>
          </cell>
          <cell r="G798" t="str">
            <v>Wien</v>
          </cell>
          <cell r="H798" t="str">
            <v xml:space="preserve">Österr   </v>
          </cell>
          <cell r="I798" t="str">
            <v>ROGYROBE</v>
          </cell>
          <cell r="K798">
            <v>4751</v>
          </cell>
          <cell r="W798" t="str">
            <v>I</v>
          </cell>
          <cell r="X798" t="str">
            <v>GIC</v>
          </cell>
          <cell r="Y798" t="str">
            <v>GIC</v>
          </cell>
          <cell r="Z798" t="str">
            <v>I</v>
          </cell>
          <cell r="AA798" t="str">
            <v>GIC</v>
          </cell>
          <cell r="AB798" t="str">
            <v>GIC</v>
          </cell>
        </row>
        <row r="799">
          <cell r="A799">
            <v>786</v>
          </cell>
          <cell r="B799" t="str">
            <v>Laaber Gerald</v>
          </cell>
          <cell r="C799" t="str">
            <v>M</v>
          </cell>
          <cell r="D799">
            <v>32093</v>
          </cell>
          <cell r="E799">
            <v>41590</v>
          </cell>
          <cell r="F799">
            <v>26</v>
          </cell>
          <cell r="G799" t="str">
            <v>Wien</v>
          </cell>
          <cell r="H799" t="str">
            <v>Österr</v>
          </cell>
          <cell r="I799" t="str">
            <v>LAABEGERA</v>
          </cell>
          <cell r="K799">
            <v>4750</v>
          </cell>
          <cell r="W799" t="str">
            <v>I</v>
          </cell>
          <cell r="X799" t="str">
            <v>VÖD</v>
          </cell>
          <cell r="Y799" t="str">
            <v>VÖD</v>
          </cell>
          <cell r="Z799" t="str">
            <v>I</v>
          </cell>
          <cell r="AA799" t="str">
            <v>VÖD</v>
          </cell>
          <cell r="AB799" t="str">
            <v>VÖD</v>
          </cell>
        </row>
        <row r="800">
          <cell r="A800">
            <v>787</v>
          </cell>
          <cell r="B800" t="str">
            <v>Hofmann Bettina</v>
          </cell>
          <cell r="C800" t="str">
            <v>W</v>
          </cell>
          <cell r="D800">
            <v>27106</v>
          </cell>
          <cell r="E800">
            <v>41351</v>
          </cell>
          <cell r="F800">
            <v>39</v>
          </cell>
          <cell r="G800" t="str">
            <v>Baden</v>
          </cell>
          <cell r="H800" t="str">
            <v>Österr</v>
          </cell>
          <cell r="I800" t="str">
            <v>HOFMABETT</v>
          </cell>
          <cell r="K800">
            <v>4754</v>
          </cell>
          <cell r="W800" t="str">
            <v>I</v>
          </cell>
          <cell r="X800" t="str">
            <v>CROSS</v>
          </cell>
          <cell r="Y800" t="str">
            <v>CROSS</v>
          </cell>
          <cell r="Z800" t="str">
            <v/>
          </cell>
          <cell r="AA800" t="str">
            <v/>
          </cell>
          <cell r="AB800" t="str">
            <v/>
          </cell>
        </row>
        <row r="801">
          <cell r="A801">
            <v>788</v>
          </cell>
          <cell r="B801" t="str">
            <v>Kvasnicka Lukas</v>
          </cell>
          <cell r="C801" t="str">
            <v>M</v>
          </cell>
          <cell r="D801">
            <v>31875</v>
          </cell>
          <cell r="E801">
            <v>41372</v>
          </cell>
          <cell r="F801">
            <v>26</v>
          </cell>
          <cell r="G801" t="str">
            <v>Wien</v>
          </cell>
          <cell r="H801" t="str">
            <v>Österr</v>
          </cell>
          <cell r="I801" t="str">
            <v>KVASNLUKA</v>
          </cell>
          <cell r="K801">
            <v>4753</v>
          </cell>
          <cell r="W801" t="str">
            <v>I</v>
          </cell>
          <cell r="X801" t="str">
            <v>CROSS</v>
          </cell>
          <cell r="Y801" t="str">
            <v>CROSS</v>
          </cell>
          <cell r="Z801" t="str">
            <v/>
          </cell>
          <cell r="AA801" t="str">
            <v/>
          </cell>
          <cell r="AB801" t="str">
            <v/>
          </cell>
        </row>
        <row r="802">
          <cell r="A802">
            <v>789</v>
          </cell>
          <cell r="B802" t="str">
            <v>Weiss Jakob</v>
          </cell>
          <cell r="C802" t="str">
            <v>M</v>
          </cell>
          <cell r="D802">
            <v>34083</v>
          </cell>
          <cell r="E802">
            <v>41388</v>
          </cell>
          <cell r="F802">
            <v>20</v>
          </cell>
          <cell r="G802" t="str">
            <v>Klosterneuburg</v>
          </cell>
          <cell r="H802" t="str">
            <v>Österr</v>
          </cell>
          <cell r="I802" t="str">
            <v>WEISSJAKO</v>
          </cell>
          <cell r="K802">
            <v>4752</v>
          </cell>
          <cell r="W802" t="str">
            <v>I</v>
          </cell>
          <cell r="X802" t="str">
            <v>GIC</v>
          </cell>
          <cell r="Y802" t="str">
            <v>GIC</v>
          </cell>
          <cell r="Z802" t="str">
            <v>I</v>
          </cell>
          <cell r="AA802" t="str">
            <v>GIC</v>
          </cell>
          <cell r="AB802" t="str">
            <v>GIC</v>
          </cell>
        </row>
        <row r="803">
          <cell r="A803">
            <v>790</v>
          </cell>
          <cell r="B803" t="str">
            <v>Öllerer Maximilian</v>
          </cell>
          <cell r="C803" t="str">
            <v>M</v>
          </cell>
          <cell r="D803">
            <v>32442</v>
          </cell>
          <cell r="E803">
            <v>41573</v>
          </cell>
          <cell r="F803">
            <v>25</v>
          </cell>
          <cell r="G803" t="str">
            <v>St. Pölten</v>
          </cell>
          <cell r="H803" t="str">
            <v>Österr</v>
          </cell>
          <cell r="I803" t="str">
            <v>ÖLLERMAXI</v>
          </cell>
          <cell r="K803">
            <v>4755</v>
          </cell>
          <cell r="W803" t="str">
            <v>I</v>
          </cell>
          <cell r="X803" t="str">
            <v>HAR</v>
          </cell>
          <cell r="Y803" t="str">
            <v>HAR</v>
          </cell>
          <cell r="Z803" t="str">
            <v>I</v>
          </cell>
          <cell r="AA803" t="str">
            <v>HAR</v>
          </cell>
          <cell r="AB803" t="str">
            <v>HAR</v>
          </cell>
        </row>
        <row r="804">
          <cell r="A804">
            <v>791</v>
          </cell>
          <cell r="B804" t="str">
            <v>Rodewald Gerda</v>
          </cell>
          <cell r="C804" t="str">
            <v>W</v>
          </cell>
          <cell r="D804">
            <v>34661</v>
          </cell>
          <cell r="E804">
            <v>41601</v>
          </cell>
          <cell r="F804">
            <v>19</v>
          </cell>
          <cell r="G804" t="str">
            <v>Salzburg</v>
          </cell>
          <cell r="H804" t="str">
            <v xml:space="preserve">Österr   </v>
          </cell>
          <cell r="I804" t="str">
            <v>RODEWGERD</v>
          </cell>
          <cell r="K804">
            <v>4757</v>
          </cell>
          <cell r="W804" t="str">
            <v>I</v>
          </cell>
          <cell r="X804" t="str">
            <v>SBG</v>
          </cell>
          <cell r="Y804" t="str">
            <v>SBG</v>
          </cell>
          <cell r="Z804" t="str">
            <v>I</v>
          </cell>
          <cell r="AA804" t="str">
            <v>SBG</v>
          </cell>
          <cell r="AB804" t="str">
            <v>SBG</v>
          </cell>
        </row>
        <row r="805">
          <cell r="A805">
            <v>792</v>
          </cell>
          <cell r="B805" t="str">
            <v>Burdzik Tobias</v>
          </cell>
          <cell r="C805" t="str">
            <v>M</v>
          </cell>
          <cell r="D805">
            <v>36818</v>
          </cell>
          <cell r="E805">
            <v>41566</v>
          </cell>
          <cell r="F805">
            <v>13</v>
          </cell>
          <cell r="G805" t="str">
            <v>Tulln</v>
          </cell>
          <cell r="H805" t="str">
            <v>Österreich</v>
          </cell>
          <cell r="I805" t="str">
            <v>BURDZTOBI</v>
          </cell>
          <cell r="J805" t="str">
            <v>M434</v>
          </cell>
          <cell r="W805" t="str">
            <v>I</v>
          </cell>
          <cell r="X805" t="str">
            <v>LAL</v>
          </cell>
          <cell r="Y805" t="str">
            <v>LAL</v>
          </cell>
          <cell r="Z805" t="str">
            <v>I</v>
          </cell>
          <cell r="AA805" t="str">
            <v>LAL</v>
          </cell>
          <cell r="AB805" t="str">
            <v>LAL</v>
          </cell>
        </row>
        <row r="806">
          <cell r="A806">
            <v>793</v>
          </cell>
          <cell r="B806" t="str">
            <v>Grielenberger Erik</v>
          </cell>
          <cell r="C806" t="str">
            <v>M</v>
          </cell>
          <cell r="D806">
            <v>36608</v>
          </cell>
          <cell r="E806">
            <v>41356</v>
          </cell>
          <cell r="F806">
            <v>13</v>
          </cell>
          <cell r="G806" t="str">
            <v>St. Pölten</v>
          </cell>
          <cell r="H806" t="str">
            <v>Österreich</v>
          </cell>
          <cell r="I806" t="str">
            <v>GRIELERIK</v>
          </cell>
          <cell r="J806" t="str">
            <v>M432</v>
          </cell>
          <cell r="W806" t="str">
            <v>I</v>
          </cell>
          <cell r="X806" t="str">
            <v>HAR</v>
          </cell>
          <cell r="Y806" t="str">
            <v>HAR</v>
          </cell>
          <cell r="Z806" t="str">
            <v>I</v>
          </cell>
          <cell r="AA806" t="str">
            <v>HAR</v>
          </cell>
          <cell r="AB806" t="str">
            <v>HAR</v>
          </cell>
        </row>
        <row r="807">
          <cell r="A807">
            <v>794</v>
          </cell>
          <cell r="B807" t="str">
            <v>Gril Nicolas-Noah</v>
          </cell>
          <cell r="C807" t="str">
            <v>M</v>
          </cell>
          <cell r="D807">
            <v>36783</v>
          </cell>
          <cell r="E807">
            <v>41531</v>
          </cell>
          <cell r="F807">
            <v>13</v>
          </cell>
          <cell r="G807" t="str">
            <v>St. Pölten</v>
          </cell>
          <cell r="H807" t="str">
            <v>Österreich</v>
          </cell>
          <cell r="I807" t="str">
            <v>GRILNICO</v>
          </cell>
          <cell r="J807" t="str">
            <v>M433</v>
          </cell>
          <cell r="W807" t="str">
            <v>I</v>
          </cell>
          <cell r="X807" t="str">
            <v>HAR</v>
          </cell>
          <cell r="Y807" t="str">
            <v>HAR</v>
          </cell>
          <cell r="Z807" t="str">
            <v>I</v>
          </cell>
          <cell r="AA807" t="str">
            <v>HAR</v>
          </cell>
          <cell r="AB807" t="str">
            <v>HAR</v>
          </cell>
        </row>
        <row r="808">
          <cell r="A808">
            <v>795</v>
          </cell>
          <cell r="B808" t="str">
            <v>Köbe Sebastian</v>
          </cell>
          <cell r="C808" t="str">
            <v>M</v>
          </cell>
          <cell r="D808">
            <v>36822</v>
          </cell>
          <cell r="E808">
            <v>41570</v>
          </cell>
          <cell r="F808">
            <v>13</v>
          </cell>
          <cell r="G808" t="str">
            <v>Tulln</v>
          </cell>
          <cell r="H808" t="str">
            <v>Österreich</v>
          </cell>
          <cell r="I808" t="str">
            <v>KÖBESEBA</v>
          </cell>
          <cell r="J808" t="str">
            <v>M435</v>
          </cell>
          <cell r="W808" t="str">
            <v>I</v>
          </cell>
          <cell r="X808" t="str">
            <v>LAL</v>
          </cell>
          <cell r="Y808" t="str">
            <v>LAL</v>
          </cell>
          <cell r="Z808" t="str">
            <v>I</v>
          </cell>
          <cell r="AA808" t="str">
            <v>LAL</v>
          </cell>
          <cell r="AB808" t="str">
            <v>LAL</v>
          </cell>
        </row>
        <row r="809">
          <cell r="A809">
            <v>796</v>
          </cell>
          <cell r="B809" t="str">
            <v>Wimmer Patrick</v>
          </cell>
          <cell r="C809" t="str">
            <v>M</v>
          </cell>
          <cell r="D809">
            <v>37041</v>
          </cell>
          <cell r="E809">
            <v>41424</v>
          </cell>
          <cell r="F809">
            <v>12</v>
          </cell>
          <cell r="G809" t="str">
            <v>Tulln</v>
          </cell>
          <cell r="H809" t="str">
            <v>Österreich</v>
          </cell>
          <cell r="I809" t="str">
            <v>WIMMEPATR</v>
          </cell>
          <cell r="J809" t="str">
            <v>M436</v>
          </cell>
          <cell r="W809" t="str">
            <v>I</v>
          </cell>
          <cell r="X809" t="str">
            <v>LAL</v>
          </cell>
          <cell r="Y809" t="str">
            <v>LAL</v>
          </cell>
          <cell r="Z809" t="str">
            <v>I</v>
          </cell>
          <cell r="AA809" t="str">
            <v>LAL</v>
          </cell>
          <cell r="AB809" t="str">
            <v>LAL</v>
          </cell>
        </row>
        <row r="810">
          <cell r="A810">
            <v>797</v>
          </cell>
          <cell r="B810" t="str">
            <v>Lassoued Jakob</v>
          </cell>
          <cell r="C810" t="str">
            <v>M</v>
          </cell>
          <cell r="D810">
            <v>37136</v>
          </cell>
          <cell r="E810">
            <v>41519</v>
          </cell>
          <cell r="F810">
            <v>12</v>
          </cell>
          <cell r="G810" t="str">
            <v>Salzburg</v>
          </cell>
          <cell r="H810" t="str">
            <v>Österr</v>
          </cell>
          <cell r="I810" t="str">
            <v>LASSOJAKO</v>
          </cell>
          <cell r="J810" t="str">
            <v>M437</v>
          </cell>
          <cell r="W810" t="str">
            <v>I</v>
          </cell>
          <cell r="X810" t="str">
            <v>SBG</v>
          </cell>
          <cell r="Y810" t="str">
            <v>SBG</v>
          </cell>
          <cell r="Z810" t="str">
            <v>I</v>
          </cell>
          <cell r="AA810" t="str">
            <v>SBG</v>
          </cell>
          <cell r="AB810" t="str">
            <v>SBG</v>
          </cell>
        </row>
        <row r="811">
          <cell r="A811">
            <v>798</v>
          </cell>
          <cell r="B811" t="str">
            <v>Lackner Rudolf</v>
          </cell>
          <cell r="C811" t="str">
            <v>M</v>
          </cell>
          <cell r="D811">
            <v>19241</v>
          </cell>
          <cell r="E811">
            <v>41521</v>
          </cell>
          <cell r="F811">
            <v>61</v>
          </cell>
          <cell r="H811" t="str">
            <v>Österreich</v>
          </cell>
          <cell r="I811" t="str">
            <v>LACKNRUDO</v>
          </cell>
          <cell r="K811">
            <v>3121</v>
          </cell>
          <cell r="W811" t="str">
            <v>I</v>
          </cell>
          <cell r="X811" t="str">
            <v>WEL</v>
          </cell>
          <cell r="Z811" t="str">
            <v/>
          </cell>
          <cell r="AA811" t="str">
            <v/>
          </cell>
          <cell r="AB811" t="str">
            <v/>
          </cell>
        </row>
        <row r="812">
          <cell r="A812">
            <v>799</v>
          </cell>
          <cell r="B812" t="str">
            <v>Krenn Boris</v>
          </cell>
          <cell r="C812" t="str">
            <v>M</v>
          </cell>
          <cell r="D812">
            <v>36880</v>
          </cell>
          <cell r="E812">
            <v>41628</v>
          </cell>
          <cell r="F812">
            <v>13</v>
          </cell>
          <cell r="G812" t="str">
            <v>Salzburg</v>
          </cell>
          <cell r="H812" t="str">
            <v>Österr</v>
          </cell>
          <cell r="I812" t="str">
            <v>KRENNBORI</v>
          </cell>
          <cell r="J812" t="str">
            <v>M438</v>
          </cell>
          <cell r="W812" t="str">
            <v>I</v>
          </cell>
          <cell r="X812" t="str">
            <v>SBG</v>
          </cell>
          <cell r="Z812" t="str">
            <v>I</v>
          </cell>
          <cell r="AA812" t="str">
            <v>SBG</v>
          </cell>
          <cell r="AB812" t="str">
            <v>SBG</v>
          </cell>
        </row>
        <row r="813">
          <cell r="A813">
            <v>800</v>
          </cell>
          <cell r="B813" t="str">
            <v>Studeny Andreas</v>
          </cell>
          <cell r="C813" t="str">
            <v>M</v>
          </cell>
          <cell r="D813">
            <v>30997</v>
          </cell>
          <cell r="E813">
            <v>41589</v>
          </cell>
          <cell r="F813">
            <v>29</v>
          </cell>
          <cell r="G813" t="str">
            <v>Mistelbach</v>
          </cell>
          <cell r="H813" t="str">
            <v xml:space="preserve">Österr   </v>
          </cell>
          <cell r="I813" t="str">
            <v>STUDEANDR</v>
          </cell>
          <cell r="K813">
            <v>4762</v>
          </cell>
          <cell r="Z813" t="str">
            <v>I</v>
          </cell>
          <cell r="AA813" t="str">
            <v>BRF</v>
          </cell>
          <cell r="AB813" t="str">
            <v>BRF</v>
          </cell>
        </row>
        <row r="814">
          <cell r="A814">
            <v>801</v>
          </cell>
          <cell r="B814" t="str">
            <v>Gaupmann Günther</v>
          </cell>
          <cell r="C814" t="str">
            <v>M</v>
          </cell>
          <cell r="D814">
            <v>28583</v>
          </cell>
          <cell r="E814">
            <v>41367</v>
          </cell>
          <cell r="F814">
            <v>35</v>
          </cell>
          <cell r="G814" t="str">
            <v>Lilienfeld</v>
          </cell>
          <cell r="H814" t="str">
            <v>Österr</v>
          </cell>
          <cell r="I814" t="str">
            <v>GAUPMGÜNT</v>
          </cell>
          <cell r="K814">
            <v>4324</v>
          </cell>
          <cell r="Z814" t="str">
            <v>I</v>
          </cell>
          <cell r="AA814" t="str">
            <v>LOO</v>
          </cell>
          <cell r="AB814" t="str">
            <v>LOO</v>
          </cell>
        </row>
        <row r="815">
          <cell r="A815">
            <v>802</v>
          </cell>
          <cell r="B815" t="str">
            <v>Großfurtner Marco</v>
          </cell>
          <cell r="C815" t="str">
            <v>M</v>
          </cell>
          <cell r="D815">
            <v>36386</v>
          </cell>
          <cell r="E815">
            <v>41500</v>
          </cell>
          <cell r="F815">
            <v>14</v>
          </cell>
          <cell r="G815" t="str">
            <v>Braunau</v>
          </cell>
          <cell r="H815" t="str">
            <v xml:space="preserve">Österr   </v>
          </cell>
          <cell r="I815" t="str">
            <v>GROßFMARC</v>
          </cell>
          <cell r="K815">
            <v>4760</v>
          </cell>
          <cell r="Z815" t="str">
            <v>I</v>
          </cell>
          <cell r="AA815" t="str">
            <v>RAN</v>
          </cell>
          <cell r="AB815" t="str">
            <v>RAN</v>
          </cell>
        </row>
        <row r="816">
          <cell r="A816">
            <v>803</v>
          </cell>
          <cell r="B816" t="str">
            <v>Tschinkel Ernst</v>
          </cell>
          <cell r="C816" t="str">
            <v>M</v>
          </cell>
          <cell r="D816">
            <v>27833</v>
          </cell>
          <cell r="E816">
            <v>41347</v>
          </cell>
          <cell r="F816">
            <v>37</v>
          </cell>
          <cell r="G816" t="str">
            <v>Graz</v>
          </cell>
          <cell r="H816" t="str">
            <v>Österr</v>
          </cell>
          <cell r="I816" t="str">
            <v>TSCHIERNS</v>
          </cell>
          <cell r="K816">
            <v>4758</v>
          </cell>
          <cell r="Z816" t="str">
            <v>I</v>
          </cell>
          <cell r="AA816" t="str">
            <v>GRAZ</v>
          </cell>
          <cell r="AB816" t="str">
            <v>GRAZ</v>
          </cell>
        </row>
        <row r="817">
          <cell r="A817">
            <v>804</v>
          </cell>
          <cell r="B817" t="str">
            <v>Taranetz Martin</v>
          </cell>
          <cell r="C817" t="str">
            <v>M</v>
          </cell>
          <cell r="D817">
            <v>31519</v>
          </cell>
          <cell r="E817">
            <v>41381</v>
          </cell>
          <cell r="F817">
            <v>27</v>
          </cell>
          <cell r="G817" t="str">
            <v>Amstetten</v>
          </cell>
          <cell r="H817" t="str">
            <v>Österr</v>
          </cell>
          <cell r="I817" t="str">
            <v>TARANMART</v>
          </cell>
          <cell r="K817">
            <v>4761</v>
          </cell>
          <cell r="Z817" t="str">
            <v>I</v>
          </cell>
          <cell r="AA817" t="str">
            <v>EIW</v>
          </cell>
          <cell r="AB817" t="str">
            <v>EIW</v>
          </cell>
        </row>
        <row r="818">
          <cell r="A818">
            <v>805</v>
          </cell>
          <cell r="B818" t="str">
            <v>Bauer Daniela</v>
          </cell>
          <cell r="C818" t="str">
            <v>W</v>
          </cell>
          <cell r="D818">
            <v>37499</v>
          </cell>
          <cell r="E818">
            <v>41517</v>
          </cell>
          <cell r="F818">
            <v>11</v>
          </cell>
          <cell r="G818" t="str">
            <v>Wien</v>
          </cell>
          <cell r="H818" t="str">
            <v>Österreich</v>
          </cell>
          <cell r="I818" t="str">
            <v>BAUERDANI</v>
          </cell>
          <cell r="J818" t="str">
            <v>W130</v>
          </cell>
          <cell r="Z818" t="str">
            <v>I</v>
          </cell>
          <cell r="AA818" t="str">
            <v>LAL</v>
          </cell>
          <cell r="AB818" t="str">
            <v>LAL</v>
          </cell>
        </row>
        <row r="819">
          <cell r="A819">
            <v>806</v>
          </cell>
          <cell r="B819" t="str">
            <v>Moldaschl Katharina</v>
          </cell>
          <cell r="C819" t="str">
            <v>W</v>
          </cell>
          <cell r="D819">
            <v>37205</v>
          </cell>
          <cell r="E819">
            <v>41588</v>
          </cell>
          <cell r="F819">
            <v>12</v>
          </cell>
          <cell r="G819" t="str">
            <v>Tulln</v>
          </cell>
          <cell r="H819" t="str">
            <v>Österreich</v>
          </cell>
          <cell r="I819" t="str">
            <v>MOLDAKATH</v>
          </cell>
          <cell r="J819" t="str">
            <v>W129</v>
          </cell>
          <cell r="Z819" t="str">
            <v>I</v>
          </cell>
          <cell r="AA819" t="str">
            <v>LAL</v>
          </cell>
          <cell r="AB819" t="str">
            <v>LAL</v>
          </cell>
        </row>
        <row r="820">
          <cell r="A820">
            <v>807</v>
          </cell>
          <cell r="B820" t="str">
            <v>Ortlieb Lena</v>
          </cell>
          <cell r="C820" t="str">
            <v>W</v>
          </cell>
          <cell r="D820">
            <v>37077</v>
          </cell>
          <cell r="E820">
            <v>41460</v>
          </cell>
          <cell r="F820">
            <v>12</v>
          </cell>
          <cell r="G820" t="str">
            <v>Tulln</v>
          </cell>
          <cell r="H820" t="str">
            <v>Österreich</v>
          </cell>
          <cell r="I820" t="str">
            <v>ORTLILENA</v>
          </cell>
          <cell r="J820" t="str">
            <v>W128</v>
          </cell>
          <cell r="Z820" t="str">
            <v>I</v>
          </cell>
          <cell r="AA820" t="str">
            <v>LAL</v>
          </cell>
          <cell r="AB820" t="str">
            <v>LAL</v>
          </cell>
        </row>
        <row r="821">
          <cell r="A821">
            <v>808</v>
          </cell>
          <cell r="B821" t="str">
            <v>Auzinger Florian</v>
          </cell>
          <cell r="C821" t="str">
            <v>M</v>
          </cell>
          <cell r="D821">
            <v>37596</v>
          </cell>
          <cell r="E821">
            <v>41614</v>
          </cell>
          <cell r="F821">
            <v>11</v>
          </cell>
          <cell r="G821" t="str">
            <v>Braunau</v>
          </cell>
          <cell r="H821" t="str">
            <v>Österreich</v>
          </cell>
          <cell r="I821" t="str">
            <v>AUZINFLOR</v>
          </cell>
          <cell r="J821" t="str">
            <v>M439</v>
          </cell>
          <cell r="Z821" t="str">
            <v>I</v>
          </cell>
          <cell r="AA821" t="str">
            <v>RAN</v>
          </cell>
          <cell r="AB821" t="str">
            <v>RAN</v>
          </cell>
        </row>
        <row r="822">
          <cell r="A822">
            <v>809</v>
          </cell>
          <cell r="B822" t="str">
            <v>Ortner Marcel</v>
          </cell>
          <cell r="C822" t="str">
            <v>M</v>
          </cell>
          <cell r="D822">
            <v>37839</v>
          </cell>
          <cell r="E822">
            <v>41492</v>
          </cell>
          <cell r="F822">
            <v>10</v>
          </cell>
          <cell r="G822" t="str">
            <v>Braunau</v>
          </cell>
          <cell r="H822" t="str">
            <v>Österreich</v>
          </cell>
          <cell r="I822" t="str">
            <v>ORTNEMARC</v>
          </cell>
          <cell r="J822" t="str">
            <v>M440</v>
          </cell>
          <cell r="Z822" t="str">
            <v>I</v>
          </cell>
          <cell r="AA822" t="str">
            <v>RAN</v>
          </cell>
          <cell r="AB822" t="str">
            <v>RAN</v>
          </cell>
        </row>
        <row r="823">
          <cell r="A823">
            <v>810</v>
          </cell>
          <cell r="B823" t="str">
            <v>Jetz Jennifer</v>
          </cell>
          <cell r="C823" t="str">
            <v>M</v>
          </cell>
          <cell r="D823">
            <v>38104</v>
          </cell>
          <cell r="E823">
            <v>41391</v>
          </cell>
          <cell r="F823">
            <v>9</v>
          </cell>
          <cell r="G823" t="str">
            <v>Schladming</v>
          </cell>
          <cell r="H823" t="str">
            <v>Österr</v>
          </cell>
          <cell r="I823" t="str">
            <v>JETZJENN</v>
          </cell>
          <cell r="J823" t="str">
            <v>W133</v>
          </cell>
          <cell r="Z823" t="str">
            <v>I</v>
          </cell>
          <cell r="AA823" t="str">
            <v>ÖBL</v>
          </cell>
          <cell r="AB823" t="str">
            <v>ÖBL</v>
          </cell>
        </row>
        <row r="824">
          <cell r="A824">
            <v>811</v>
          </cell>
          <cell r="B824" t="str">
            <v>Jetz Rene</v>
          </cell>
          <cell r="C824" t="str">
            <v>W</v>
          </cell>
          <cell r="D824">
            <v>36790</v>
          </cell>
          <cell r="E824">
            <v>41538</v>
          </cell>
          <cell r="F824">
            <v>13</v>
          </cell>
          <cell r="G824" t="str">
            <v>Schladming</v>
          </cell>
          <cell r="H824" t="str">
            <v>Österr</v>
          </cell>
          <cell r="I824" t="str">
            <v>JETZRENE</v>
          </cell>
          <cell r="J824" t="str">
            <v>M441</v>
          </cell>
          <cell r="Z824" t="str">
            <v>I</v>
          </cell>
          <cell r="AA824" t="str">
            <v>ÖBL</v>
          </cell>
          <cell r="AB824" t="str">
            <v>ÖBL</v>
          </cell>
        </row>
        <row r="825">
          <cell r="A825">
            <v>812</v>
          </cell>
          <cell r="B825" t="str">
            <v>Liebhart Jonas</v>
          </cell>
          <cell r="C825" t="str">
            <v>M</v>
          </cell>
          <cell r="D825">
            <v>38418</v>
          </cell>
          <cell r="E825">
            <v>41340</v>
          </cell>
          <cell r="F825">
            <v>8</v>
          </cell>
          <cell r="G825" t="str">
            <v>Schladming</v>
          </cell>
          <cell r="H825" t="str">
            <v>Österr</v>
          </cell>
          <cell r="I825" t="str">
            <v>LIEBHJONA</v>
          </cell>
          <cell r="J825" t="str">
            <v>M442</v>
          </cell>
          <cell r="Z825" t="str">
            <v>I</v>
          </cell>
          <cell r="AA825" t="str">
            <v>ÖBL</v>
          </cell>
          <cell r="AB825" t="str">
            <v>ÖBL</v>
          </cell>
        </row>
        <row r="826">
          <cell r="A826">
            <v>813</v>
          </cell>
          <cell r="B826" t="str">
            <v>Mayer Celine</v>
          </cell>
          <cell r="C826" t="str">
            <v>W</v>
          </cell>
          <cell r="D826">
            <v>37844</v>
          </cell>
          <cell r="E826">
            <v>41497</v>
          </cell>
          <cell r="F826">
            <v>10</v>
          </cell>
          <cell r="G826" t="str">
            <v>Schladming</v>
          </cell>
          <cell r="H826" t="str">
            <v>Österr</v>
          </cell>
          <cell r="I826" t="str">
            <v>MAYERCELI</v>
          </cell>
          <cell r="J826" t="str">
            <v>W132</v>
          </cell>
          <cell r="Z826" t="str">
            <v>I</v>
          </cell>
          <cell r="AA826" t="str">
            <v>ÖBL</v>
          </cell>
          <cell r="AB826" t="str">
            <v>ÖBL</v>
          </cell>
        </row>
        <row r="827">
          <cell r="A827">
            <v>814</v>
          </cell>
          <cell r="B827" t="str">
            <v>Pircher Nadine</v>
          </cell>
          <cell r="C827" t="str">
            <v>W</v>
          </cell>
          <cell r="D827">
            <v>37823</v>
          </cell>
          <cell r="E827">
            <v>41476</v>
          </cell>
          <cell r="F827">
            <v>10</v>
          </cell>
          <cell r="G827" t="str">
            <v>Schladming</v>
          </cell>
          <cell r="H827" t="str">
            <v>Österr</v>
          </cell>
          <cell r="I827" t="str">
            <v>PIRCHNADI</v>
          </cell>
          <cell r="J827" t="str">
            <v>W131</v>
          </cell>
          <cell r="Z827" t="str">
            <v>I</v>
          </cell>
          <cell r="AA827" t="str">
            <v>ÖBL</v>
          </cell>
          <cell r="AB827" t="str">
            <v>ÖBL</v>
          </cell>
        </row>
        <row r="828">
          <cell r="A828">
            <v>815</v>
          </cell>
          <cell r="B828" t="str">
            <v>Stieg Sophia</v>
          </cell>
          <cell r="C828" t="str">
            <v>W</v>
          </cell>
          <cell r="D828">
            <v>38682</v>
          </cell>
          <cell r="E828">
            <v>41604</v>
          </cell>
          <cell r="F828">
            <v>8</v>
          </cell>
          <cell r="G828" t="str">
            <v>Rottenmann</v>
          </cell>
          <cell r="H828" t="str">
            <v>Österr</v>
          </cell>
          <cell r="I828" t="str">
            <v>STIEGSOPH</v>
          </cell>
          <cell r="J828" t="str">
            <v>W134</v>
          </cell>
          <cell r="Z828" t="str">
            <v>I</v>
          </cell>
          <cell r="AA828" t="str">
            <v>ÖBL</v>
          </cell>
          <cell r="AB828" t="str">
            <v>ÖBL</v>
          </cell>
        </row>
        <row r="829">
          <cell r="A829">
            <v>816</v>
          </cell>
          <cell r="E829" t="str">
            <v/>
          </cell>
          <cell r="F829" t="str">
            <v/>
          </cell>
        </row>
        <row r="830">
          <cell r="A830">
            <v>817</v>
          </cell>
          <cell r="E830" t="str">
            <v/>
          </cell>
          <cell r="F830" t="str">
            <v/>
          </cell>
        </row>
        <row r="831">
          <cell r="A831">
            <v>818</v>
          </cell>
          <cell r="E831" t="str">
            <v/>
          </cell>
          <cell r="F831" t="str">
            <v/>
          </cell>
        </row>
        <row r="832">
          <cell r="A832">
            <v>819</v>
          </cell>
          <cell r="E832" t="str">
            <v/>
          </cell>
          <cell r="F832" t="str">
            <v/>
          </cell>
        </row>
        <row r="833">
          <cell r="A833">
            <v>820</v>
          </cell>
          <cell r="E833" t="str">
            <v/>
          </cell>
          <cell r="F833" t="str">
            <v/>
          </cell>
        </row>
        <row r="834">
          <cell r="A834">
            <v>821</v>
          </cell>
          <cell r="E834" t="str">
            <v/>
          </cell>
          <cell r="F834" t="str">
            <v/>
          </cell>
        </row>
        <row r="835">
          <cell r="A835">
            <v>822</v>
          </cell>
          <cell r="E835" t="str">
            <v/>
          </cell>
          <cell r="F835" t="str">
            <v/>
          </cell>
        </row>
        <row r="836">
          <cell r="A836">
            <v>823</v>
          </cell>
          <cell r="E836" t="str">
            <v/>
          </cell>
          <cell r="F836" t="str">
            <v/>
          </cell>
        </row>
        <row r="837">
          <cell r="A837">
            <v>824</v>
          </cell>
          <cell r="E837" t="str">
            <v/>
          </cell>
          <cell r="F837" t="str">
            <v/>
          </cell>
        </row>
        <row r="838">
          <cell r="A838">
            <v>825</v>
          </cell>
          <cell r="E838" t="str">
            <v/>
          </cell>
          <cell r="F838" t="str">
            <v/>
          </cell>
        </row>
        <row r="839">
          <cell r="A839">
            <v>826</v>
          </cell>
          <cell r="E839" t="str">
            <v/>
          </cell>
          <cell r="F839" t="str">
            <v/>
          </cell>
        </row>
        <row r="840">
          <cell r="A840">
            <v>827</v>
          </cell>
          <cell r="E840" t="str">
            <v/>
          </cell>
          <cell r="F840" t="str">
            <v/>
          </cell>
        </row>
        <row r="841">
          <cell r="A841">
            <v>828</v>
          </cell>
          <cell r="E841" t="str">
            <v/>
          </cell>
          <cell r="F841" t="str">
            <v/>
          </cell>
        </row>
        <row r="842">
          <cell r="A842">
            <v>829</v>
          </cell>
          <cell r="E842" t="str">
            <v/>
          </cell>
          <cell r="F842" t="str">
            <v/>
          </cell>
        </row>
        <row r="843">
          <cell r="A843">
            <v>830</v>
          </cell>
          <cell r="E843" t="str">
            <v/>
          </cell>
          <cell r="F843" t="str">
            <v/>
          </cell>
        </row>
        <row r="844">
          <cell r="A844">
            <v>831</v>
          </cell>
          <cell r="E844" t="str">
            <v/>
          </cell>
          <cell r="F844" t="str">
            <v/>
          </cell>
        </row>
        <row r="845">
          <cell r="A845">
            <v>832</v>
          </cell>
          <cell r="E845" t="str">
            <v/>
          </cell>
          <cell r="F845" t="str">
            <v/>
          </cell>
        </row>
        <row r="846">
          <cell r="A846">
            <v>833</v>
          </cell>
          <cell r="E846" t="str">
            <v/>
          </cell>
          <cell r="F846" t="str">
            <v/>
          </cell>
        </row>
        <row r="847">
          <cell r="A847">
            <v>834</v>
          </cell>
          <cell r="E847" t="str">
            <v/>
          </cell>
          <cell r="F847" t="str">
            <v/>
          </cell>
        </row>
        <row r="848">
          <cell r="A848">
            <v>835</v>
          </cell>
          <cell r="E848" t="str">
            <v/>
          </cell>
          <cell r="F848" t="str">
            <v/>
          </cell>
        </row>
        <row r="849">
          <cell r="A849">
            <v>836</v>
          </cell>
          <cell r="E849" t="str">
            <v/>
          </cell>
          <cell r="F849" t="str">
            <v/>
          </cell>
        </row>
        <row r="850">
          <cell r="A850">
            <v>837</v>
          </cell>
          <cell r="E850" t="str">
            <v/>
          </cell>
          <cell r="F850" t="str">
            <v/>
          </cell>
        </row>
        <row r="851">
          <cell r="A851">
            <v>838</v>
          </cell>
          <cell r="E851" t="str">
            <v/>
          </cell>
          <cell r="F851" t="str">
            <v/>
          </cell>
        </row>
        <row r="852">
          <cell r="A852">
            <v>839</v>
          </cell>
          <cell r="E852" t="str">
            <v/>
          </cell>
          <cell r="F852" t="str">
            <v/>
          </cell>
        </row>
        <row r="853">
          <cell r="A853">
            <v>840</v>
          </cell>
          <cell r="E853" t="str">
            <v/>
          </cell>
          <cell r="F853" t="str">
            <v/>
          </cell>
        </row>
        <row r="854">
          <cell r="A854">
            <v>841</v>
          </cell>
          <cell r="E854" t="str">
            <v/>
          </cell>
          <cell r="F854" t="str">
            <v/>
          </cell>
        </row>
        <row r="855">
          <cell r="A855">
            <v>842</v>
          </cell>
          <cell r="E855" t="str">
            <v/>
          </cell>
          <cell r="F855" t="str">
            <v/>
          </cell>
        </row>
        <row r="856">
          <cell r="A856">
            <v>843</v>
          </cell>
          <cell r="E856" t="str">
            <v/>
          </cell>
          <cell r="F856" t="str">
            <v/>
          </cell>
        </row>
        <row r="857">
          <cell r="A857">
            <v>844</v>
          </cell>
          <cell r="E857" t="str">
            <v/>
          </cell>
          <cell r="F857" t="str">
            <v/>
          </cell>
        </row>
        <row r="858">
          <cell r="A858">
            <v>845</v>
          </cell>
          <cell r="E858" t="str">
            <v/>
          </cell>
          <cell r="F858" t="str">
            <v/>
          </cell>
        </row>
        <row r="859">
          <cell r="A859">
            <v>846</v>
          </cell>
          <cell r="E859" t="str">
            <v/>
          </cell>
          <cell r="F859" t="str">
            <v/>
          </cell>
        </row>
        <row r="860">
          <cell r="A860">
            <v>847</v>
          </cell>
          <cell r="E860" t="str">
            <v/>
          </cell>
          <cell r="F860" t="str">
            <v/>
          </cell>
        </row>
        <row r="861">
          <cell r="A861">
            <v>848</v>
          </cell>
          <cell r="E861" t="str">
            <v/>
          </cell>
          <cell r="F861" t="str">
            <v/>
          </cell>
        </row>
        <row r="862">
          <cell r="A862">
            <v>849</v>
          </cell>
          <cell r="E862" t="str">
            <v/>
          </cell>
          <cell r="F862" t="str">
            <v/>
          </cell>
        </row>
        <row r="863">
          <cell r="A863">
            <v>850</v>
          </cell>
          <cell r="E863" t="str">
            <v/>
          </cell>
          <cell r="F863" t="str">
            <v/>
          </cell>
        </row>
        <row r="864">
          <cell r="A864">
            <v>851</v>
          </cell>
          <cell r="E864" t="str">
            <v/>
          </cell>
          <cell r="F864" t="str">
            <v/>
          </cell>
        </row>
        <row r="865">
          <cell r="A865">
            <v>852</v>
          </cell>
          <cell r="E865" t="str">
            <v/>
          </cell>
          <cell r="F865" t="str">
            <v/>
          </cell>
        </row>
        <row r="866">
          <cell r="A866">
            <v>853</v>
          </cell>
          <cell r="E866" t="str">
            <v/>
          </cell>
          <cell r="F866" t="str">
            <v/>
          </cell>
        </row>
        <row r="867">
          <cell r="A867">
            <v>854</v>
          </cell>
          <cell r="E867" t="str">
            <v/>
          </cell>
          <cell r="F867" t="str">
            <v/>
          </cell>
        </row>
        <row r="868">
          <cell r="A868">
            <v>855</v>
          </cell>
          <cell r="E868" t="str">
            <v/>
          </cell>
          <cell r="F868" t="str">
            <v/>
          </cell>
        </row>
        <row r="869">
          <cell r="A869">
            <v>856</v>
          </cell>
          <cell r="E869" t="str">
            <v/>
          </cell>
          <cell r="F869" t="str">
            <v/>
          </cell>
        </row>
        <row r="870">
          <cell r="A870">
            <v>857</v>
          </cell>
          <cell r="E870" t="str">
            <v/>
          </cell>
          <cell r="F870" t="str">
            <v/>
          </cell>
        </row>
        <row r="871">
          <cell r="A871">
            <v>858</v>
          </cell>
          <cell r="E871" t="str">
            <v/>
          </cell>
          <cell r="F871" t="str">
            <v/>
          </cell>
        </row>
        <row r="872">
          <cell r="A872">
            <v>859</v>
          </cell>
          <cell r="E872" t="str">
            <v/>
          </cell>
          <cell r="F872" t="str">
            <v/>
          </cell>
        </row>
        <row r="873">
          <cell r="A873">
            <v>860</v>
          </cell>
          <cell r="E873" t="str">
            <v/>
          </cell>
          <cell r="F873" t="str">
            <v/>
          </cell>
        </row>
        <row r="874">
          <cell r="A874">
            <v>861</v>
          </cell>
          <cell r="E874" t="str">
            <v/>
          </cell>
          <cell r="F874" t="str">
            <v/>
          </cell>
        </row>
        <row r="875">
          <cell r="A875">
            <v>862</v>
          </cell>
          <cell r="E875" t="str">
            <v/>
          </cell>
          <cell r="F875" t="str">
            <v/>
          </cell>
        </row>
        <row r="876">
          <cell r="A876">
            <v>863</v>
          </cell>
          <cell r="E876" t="str">
            <v/>
          </cell>
          <cell r="F876" t="str">
            <v/>
          </cell>
        </row>
        <row r="877">
          <cell r="A877">
            <v>864</v>
          </cell>
          <cell r="E877" t="str">
            <v/>
          </cell>
          <cell r="F877" t="str">
            <v/>
          </cell>
        </row>
        <row r="878">
          <cell r="A878">
            <v>865</v>
          </cell>
          <cell r="E878" t="str">
            <v/>
          </cell>
          <cell r="F878" t="str">
            <v/>
          </cell>
        </row>
        <row r="879">
          <cell r="A879">
            <v>866</v>
          </cell>
          <cell r="E879" t="str">
            <v/>
          </cell>
          <cell r="F879" t="str">
            <v/>
          </cell>
        </row>
        <row r="880">
          <cell r="A880">
            <v>867</v>
          </cell>
          <cell r="E880" t="str">
            <v/>
          </cell>
          <cell r="F880" t="str">
            <v/>
          </cell>
        </row>
        <row r="881">
          <cell r="A881">
            <v>868</v>
          </cell>
          <cell r="E881" t="str">
            <v/>
          </cell>
          <cell r="F881" t="str">
            <v/>
          </cell>
        </row>
        <row r="882">
          <cell r="A882">
            <v>869</v>
          </cell>
          <cell r="E882" t="str">
            <v/>
          </cell>
          <cell r="F882" t="str">
            <v/>
          </cell>
        </row>
        <row r="883">
          <cell r="A883">
            <v>870</v>
          </cell>
          <cell r="E883" t="str">
            <v/>
          </cell>
          <cell r="F883" t="str">
            <v/>
          </cell>
        </row>
        <row r="884">
          <cell r="A884">
            <v>871</v>
          </cell>
          <cell r="E884" t="str">
            <v/>
          </cell>
          <cell r="F884" t="str">
            <v/>
          </cell>
        </row>
        <row r="885">
          <cell r="A885">
            <v>872</v>
          </cell>
          <cell r="E885" t="str">
            <v/>
          </cell>
          <cell r="F885" t="str">
            <v/>
          </cell>
        </row>
        <row r="886">
          <cell r="A886">
            <v>873</v>
          </cell>
          <cell r="E886" t="str">
            <v/>
          </cell>
          <cell r="F886" t="str">
            <v/>
          </cell>
        </row>
        <row r="887">
          <cell r="A887">
            <v>874</v>
          </cell>
          <cell r="E887" t="str">
            <v/>
          </cell>
          <cell r="F887" t="str">
            <v/>
          </cell>
        </row>
        <row r="888">
          <cell r="A888">
            <v>875</v>
          </cell>
          <cell r="E888" t="str">
            <v/>
          </cell>
          <cell r="F888" t="str">
            <v/>
          </cell>
        </row>
        <row r="889">
          <cell r="A889">
            <v>876</v>
          </cell>
          <cell r="E889" t="str">
            <v/>
          </cell>
          <cell r="F889" t="str">
            <v/>
          </cell>
        </row>
        <row r="890">
          <cell r="A890">
            <v>877</v>
          </cell>
          <cell r="E890" t="str">
            <v/>
          </cell>
          <cell r="F890" t="str">
            <v/>
          </cell>
        </row>
        <row r="891">
          <cell r="A891">
            <v>878</v>
          </cell>
          <cell r="E891" t="str">
            <v/>
          </cell>
          <cell r="F891" t="str">
            <v/>
          </cell>
        </row>
        <row r="892">
          <cell r="A892">
            <v>879</v>
          </cell>
          <cell r="E892" t="str">
            <v/>
          </cell>
          <cell r="F892" t="str">
            <v/>
          </cell>
        </row>
        <row r="893">
          <cell r="A893">
            <v>880</v>
          </cell>
          <cell r="E893" t="str">
            <v/>
          </cell>
          <cell r="F893" t="str">
            <v/>
          </cell>
        </row>
        <row r="894">
          <cell r="A894">
            <v>881</v>
          </cell>
          <cell r="E894" t="str">
            <v/>
          </cell>
          <cell r="F894" t="str">
            <v/>
          </cell>
        </row>
        <row r="895">
          <cell r="A895">
            <v>882</v>
          </cell>
          <cell r="E895" t="str">
            <v/>
          </cell>
          <cell r="F895" t="str">
            <v/>
          </cell>
        </row>
        <row r="896">
          <cell r="A896">
            <v>883</v>
          </cell>
          <cell r="E896" t="str">
            <v/>
          </cell>
          <cell r="F896" t="str">
            <v/>
          </cell>
        </row>
        <row r="897">
          <cell r="A897">
            <v>884</v>
          </cell>
          <cell r="E897" t="str">
            <v/>
          </cell>
          <cell r="F897" t="str">
            <v/>
          </cell>
        </row>
        <row r="898">
          <cell r="A898">
            <v>885</v>
          </cell>
          <cell r="E898" t="str">
            <v/>
          </cell>
          <cell r="F898" t="str">
            <v/>
          </cell>
        </row>
        <row r="899">
          <cell r="A899">
            <v>886</v>
          </cell>
          <cell r="E899" t="str">
            <v/>
          </cell>
          <cell r="F899" t="str">
            <v/>
          </cell>
        </row>
        <row r="900">
          <cell r="A900">
            <v>887</v>
          </cell>
          <cell r="E900" t="str">
            <v/>
          </cell>
          <cell r="F900" t="str">
            <v/>
          </cell>
        </row>
        <row r="901">
          <cell r="A901">
            <v>888</v>
          </cell>
          <cell r="E901" t="str">
            <v/>
          </cell>
          <cell r="F901" t="str">
            <v/>
          </cell>
        </row>
        <row r="902">
          <cell r="A902">
            <v>889</v>
          </cell>
          <cell r="E902" t="str">
            <v/>
          </cell>
          <cell r="F902" t="str">
            <v/>
          </cell>
        </row>
        <row r="903">
          <cell r="A903">
            <v>890</v>
          </cell>
          <cell r="E903" t="str">
            <v/>
          </cell>
          <cell r="F903" t="str">
            <v/>
          </cell>
        </row>
        <row r="904">
          <cell r="A904">
            <v>891</v>
          </cell>
          <cell r="E904" t="str">
            <v/>
          </cell>
          <cell r="F904" t="str">
            <v/>
          </cell>
        </row>
        <row r="905">
          <cell r="A905">
            <v>892</v>
          </cell>
          <cell r="E905" t="str">
            <v/>
          </cell>
          <cell r="F905" t="str">
            <v/>
          </cell>
        </row>
        <row r="906">
          <cell r="A906">
            <v>893</v>
          </cell>
          <cell r="E906" t="str">
            <v/>
          </cell>
          <cell r="F906" t="str">
            <v/>
          </cell>
        </row>
        <row r="907">
          <cell r="A907">
            <v>894</v>
          </cell>
          <cell r="E907" t="str">
            <v/>
          </cell>
          <cell r="F907" t="str">
            <v/>
          </cell>
        </row>
        <row r="908">
          <cell r="A908">
            <v>895</v>
          </cell>
          <cell r="E908" t="str">
            <v/>
          </cell>
          <cell r="F908" t="str">
            <v/>
          </cell>
        </row>
        <row r="909">
          <cell r="A909">
            <v>896</v>
          </cell>
          <cell r="E909" t="str">
            <v/>
          </cell>
          <cell r="F909" t="str">
            <v/>
          </cell>
        </row>
        <row r="910">
          <cell r="A910">
            <v>897</v>
          </cell>
          <cell r="E910" t="str">
            <v/>
          </cell>
          <cell r="F910" t="str">
            <v/>
          </cell>
        </row>
        <row r="911">
          <cell r="A911">
            <v>898</v>
          </cell>
          <cell r="E911" t="str">
            <v/>
          </cell>
          <cell r="F911" t="str">
            <v/>
          </cell>
        </row>
        <row r="912">
          <cell r="A912">
            <v>899</v>
          </cell>
          <cell r="E912" t="str">
            <v/>
          </cell>
          <cell r="F912" t="str">
            <v/>
          </cell>
        </row>
        <row r="913">
          <cell r="A913">
            <v>900</v>
          </cell>
          <cell r="E913" t="str">
            <v/>
          </cell>
          <cell r="F913" t="str">
            <v/>
          </cell>
        </row>
        <row r="914">
          <cell r="A914">
            <v>901</v>
          </cell>
          <cell r="E914" t="str">
            <v/>
          </cell>
          <cell r="F914" t="str">
            <v/>
          </cell>
        </row>
        <row r="915">
          <cell r="A915">
            <v>902</v>
          </cell>
          <cell r="E915" t="str">
            <v/>
          </cell>
          <cell r="F915" t="str">
            <v/>
          </cell>
        </row>
        <row r="916">
          <cell r="A916">
            <v>903</v>
          </cell>
          <cell r="E916" t="str">
            <v/>
          </cell>
          <cell r="F916" t="str">
            <v/>
          </cell>
        </row>
        <row r="917">
          <cell r="A917">
            <v>904</v>
          </cell>
          <cell r="E917" t="str">
            <v/>
          </cell>
          <cell r="F917" t="str">
            <v/>
          </cell>
        </row>
        <row r="918">
          <cell r="A918">
            <v>905</v>
          </cell>
          <cell r="E918" t="str">
            <v/>
          </cell>
          <cell r="F918" t="str">
            <v/>
          </cell>
        </row>
        <row r="919">
          <cell r="A919">
            <v>906</v>
          </cell>
          <cell r="E919" t="str">
            <v/>
          </cell>
          <cell r="F919" t="str">
            <v/>
          </cell>
        </row>
        <row r="920">
          <cell r="A920">
            <v>907</v>
          </cell>
          <cell r="E920" t="str">
            <v/>
          </cell>
          <cell r="F920" t="str">
            <v/>
          </cell>
        </row>
        <row r="921">
          <cell r="A921">
            <v>908</v>
          </cell>
          <cell r="E921" t="str">
            <v/>
          </cell>
          <cell r="F921" t="str">
            <v/>
          </cell>
        </row>
        <row r="922">
          <cell r="A922">
            <v>909</v>
          </cell>
          <cell r="E922" t="str">
            <v/>
          </cell>
          <cell r="F922" t="str">
            <v/>
          </cell>
        </row>
        <row r="923">
          <cell r="A923">
            <v>910</v>
          </cell>
          <cell r="E923" t="str">
            <v/>
          </cell>
          <cell r="F923" t="str">
            <v/>
          </cell>
        </row>
        <row r="924">
          <cell r="A924">
            <v>911</v>
          </cell>
          <cell r="E924" t="str">
            <v/>
          </cell>
          <cell r="F924" t="str">
            <v/>
          </cell>
        </row>
        <row r="925">
          <cell r="A925">
            <v>912</v>
          </cell>
          <cell r="E925" t="str">
            <v/>
          </cell>
          <cell r="F925" t="str">
            <v/>
          </cell>
        </row>
        <row r="926">
          <cell r="A926">
            <v>913</v>
          </cell>
          <cell r="E926" t="str">
            <v/>
          </cell>
          <cell r="F926" t="str">
            <v/>
          </cell>
        </row>
        <row r="927">
          <cell r="A927">
            <v>914</v>
          </cell>
          <cell r="E927" t="str">
            <v/>
          </cell>
          <cell r="F927" t="str">
            <v/>
          </cell>
        </row>
        <row r="928">
          <cell r="A928">
            <v>915</v>
          </cell>
          <cell r="E928" t="str">
            <v/>
          </cell>
          <cell r="F928" t="str">
            <v/>
          </cell>
        </row>
        <row r="929">
          <cell r="A929">
            <v>916</v>
          </cell>
          <cell r="E929" t="str">
            <v/>
          </cell>
          <cell r="F929" t="str">
            <v/>
          </cell>
        </row>
        <row r="930">
          <cell r="A930">
            <v>917</v>
          </cell>
          <cell r="E930" t="str">
            <v/>
          </cell>
          <cell r="F930" t="str">
            <v/>
          </cell>
        </row>
        <row r="931">
          <cell r="A931">
            <v>918</v>
          </cell>
          <cell r="E931" t="str">
            <v/>
          </cell>
          <cell r="F931" t="str">
            <v/>
          </cell>
        </row>
        <row r="932">
          <cell r="A932">
            <v>919</v>
          </cell>
          <cell r="E932" t="str">
            <v/>
          </cell>
          <cell r="F932" t="str">
            <v/>
          </cell>
        </row>
        <row r="933">
          <cell r="A933">
            <v>920</v>
          </cell>
          <cell r="E933" t="str">
            <v/>
          </cell>
          <cell r="F933" t="str">
            <v/>
          </cell>
        </row>
        <row r="934">
          <cell r="A934">
            <v>921</v>
          </cell>
          <cell r="E934" t="str">
            <v/>
          </cell>
          <cell r="F934" t="str">
            <v/>
          </cell>
        </row>
        <row r="935">
          <cell r="A935">
            <v>922</v>
          </cell>
          <cell r="E935" t="str">
            <v/>
          </cell>
          <cell r="F935" t="str">
            <v/>
          </cell>
        </row>
        <row r="936">
          <cell r="A936">
            <v>923</v>
          </cell>
          <cell r="E936" t="str">
            <v/>
          </cell>
          <cell r="F936" t="str">
            <v/>
          </cell>
        </row>
        <row r="937">
          <cell r="A937">
            <v>924</v>
          </cell>
          <cell r="E937" t="str">
            <v/>
          </cell>
          <cell r="F937" t="str">
            <v/>
          </cell>
        </row>
        <row r="938">
          <cell r="A938">
            <v>925</v>
          </cell>
          <cell r="E938" t="str">
            <v/>
          </cell>
          <cell r="F938" t="str">
            <v/>
          </cell>
        </row>
        <row r="939">
          <cell r="A939">
            <v>926</v>
          </cell>
          <cell r="E939" t="str">
            <v/>
          </cell>
          <cell r="F939" t="str">
            <v/>
          </cell>
        </row>
        <row r="940">
          <cell r="A940">
            <v>927</v>
          </cell>
          <cell r="E940" t="str">
            <v/>
          </cell>
          <cell r="F940" t="str">
            <v/>
          </cell>
        </row>
        <row r="941">
          <cell r="A941">
            <v>928</v>
          </cell>
          <cell r="E941" t="str">
            <v/>
          </cell>
          <cell r="F941" t="str">
            <v/>
          </cell>
        </row>
        <row r="942">
          <cell r="A942">
            <v>929</v>
          </cell>
          <cell r="E942" t="str">
            <v/>
          </cell>
          <cell r="F942" t="str">
            <v/>
          </cell>
        </row>
        <row r="943">
          <cell r="A943">
            <v>930</v>
          </cell>
          <cell r="E943" t="str">
            <v/>
          </cell>
          <cell r="F943" t="str">
            <v/>
          </cell>
        </row>
        <row r="944">
          <cell r="A944">
            <v>931</v>
          </cell>
          <cell r="E944" t="str">
            <v/>
          </cell>
          <cell r="F944" t="str">
            <v/>
          </cell>
        </row>
        <row r="945">
          <cell r="A945">
            <v>932</v>
          </cell>
          <cell r="E945" t="str">
            <v/>
          </cell>
          <cell r="F945" t="str">
            <v/>
          </cell>
        </row>
        <row r="946">
          <cell r="A946">
            <v>933</v>
          </cell>
          <cell r="E946" t="str">
            <v/>
          </cell>
          <cell r="F946" t="str">
            <v/>
          </cell>
        </row>
        <row r="947">
          <cell r="A947">
            <v>934</v>
          </cell>
          <cell r="E947" t="str">
            <v/>
          </cell>
          <cell r="F947" t="str">
            <v/>
          </cell>
        </row>
        <row r="948">
          <cell r="A948">
            <v>935</v>
          </cell>
          <cell r="E948" t="str">
            <v/>
          </cell>
          <cell r="F948" t="str">
            <v/>
          </cell>
        </row>
        <row r="949">
          <cell r="A949">
            <v>936</v>
          </cell>
          <cell r="E949" t="str">
            <v/>
          </cell>
          <cell r="F949" t="str">
            <v/>
          </cell>
        </row>
        <row r="950">
          <cell r="A950">
            <v>937</v>
          </cell>
          <cell r="E950" t="str">
            <v/>
          </cell>
          <cell r="F950" t="str">
            <v/>
          </cell>
        </row>
        <row r="951">
          <cell r="A951">
            <v>938</v>
          </cell>
          <cell r="E951" t="str">
            <v/>
          </cell>
          <cell r="F951" t="str">
            <v/>
          </cell>
        </row>
        <row r="952">
          <cell r="A952">
            <v>939</v>
          </cell>
          <cell r="E952" t="str">
            <v/>
          </cell>
          <cell r="F952" t="str">
            <v/>
          </cell>
        </row>
        <row r="953">
          <cell r="A953">
            <v>940</v>
          </cell>
          <cell r="E953" t="str">
            <v/>
          </cell>
          <cell r="F953" t="str">
            <v/>
          </cell>
        </row>
        <row r="954">
          <cell r="A954">
            <v>941</v>
          </cell>
          <cell r="E954" t="str">
            <v/>
          </cell>
          <cell r="F954" t="str">
            <v/>
          </cell>
        </row>
        <row r="955">
          <cell r="A955">
            <v>942</v>
          </cell>
          <cell r="E955" t="str">
            <v/>
          </cell>
          <cell r="F955" t="str">
            <v/>
          </cell>
        </row>
        <row r="956">
          <cell r="A956">
            <v>943</v>
          </cell>
          <cell r="E956" t="str">
            <v/>
          </cell>
          <cell r="F956" t="str">
            <v/>
          </cell>
        </row>
        <row r="957">
          <cell r="A957">
            <v>944</v>
          </cell>
          <cell r="E957" t="str">
            <v/>
          </cell>
          <cell r="F957" t="str">
            <v/>
          </cell>
        </row>
        <row r="958">
          <cell r="A958">
            <v>945</v>
          </cell>
          <cell r="E958" t="str">
            <v/>
          </cell>
          <cell r="F958" t="str">
            <v/>
          </cell>
        </row>
        <row r="959">
          <cell r="A959">
            <v>946</v>
          </cell>
          <cell r="E959" t="str">
            <v/>
          </cell>
          <cell r="F959" t="str">
            <v/>
          </cell>
        </row>
        <row r="960">
          <cell r="A960">
            <v>947</v>
          </cell>
          <cell r="E960" t="str">
            <v/>
          </cell>
          <cell r="F960" t="str">
            <v/>
          </cell>
        </row>
        <row r="961">
          <cell r="A961">
            <v>948</v>
          </cell>
          <cell r="E961" t="str">
            <v/>
          </cell>
          <cell r="F961" t="str">
            <v/>
          </cell>
        </row>
        <row r="962">
          <cell r="A962">
            <v>949</v>
          </cell>
          <cell r="E962" t="str">
            <v/>
          </cell>
          <cell r="F962" t="str">
            <v/>
          </cell>
        </row>
        <row r="963">
          <cell r="A963">
            <v>950</v>
          </cell>
          <cell r="E963" t="str">
            <v/>
          </cell>
          <cell r="F963" t="str">
            <v/>
          </cell>
        </row>
        <row r="964">
          <cell r="A964">
            <v>951</v>
          </cell>
          <cell r="E964" t="str">
            <v/>
          </cell>
          <cell r="F964" t="str">
            <v/>
          </cell>
        </row>
        <row r="965">
          <cell r="A965">
            <v>952</v>
          </cell>
          <cell r="E965" t="str">
            <v/>
          </cell>
          <cell r="F965" t="str">
            <v/>
          </cell>
        </row>
        <row r="966">
          <cell r="A966">
            <v>953</v>
          </cell>
          <cell r="E966" t="str">
            <v/>
          </cell>
          <cell r="F966" t="str">
            <v/>
          </cell>
        </row>
        <row r="967">
          <cell r="A967">
            <v>954</v>
          </cell>
          <cell r="E967" t="str">
            <v/>
          </cell>
          <cell r="F967" t="str">
            <v/>
          </cell>
        </row>
        <row r="968">
          <cell r="A968">
            <v>955</v>
          </cell>
          <cell r="E968" t="str">
            <v/>
          </cell>
          <cell r="F968" t="str">
            <v/>
          </cell>
        </row>
        <row r="969">
          <cell r="A969">
            <v>956</v>
          </cell>
          <cell r="E969" t="str">
            <v/>
          </cell>
          <cell r="F969" t="str">
            <v/>
          </cell>
        </row>
        <row r="970">
          <cell r="A970">
            <v>957</v>
          </cell>
          <cell r="E970" t="str">
            <v/>
          </cell>
          <cell r="F970" t="str">
            <v/>
          </cell>
        </row>
        <row r="971">
          <cell r="A971">
            <v>958</v>
          </cell>
          <cell r="E971" t="str">
            <v/>
          </cell>
          <cell r="F971" t="str">
            <v/>
          </cell>
        </row>
        <row r="972">
          <cell r="A972">
            <v>959</v>
          </cell>
          <cell r="E972" t="str">
            <v/>
          </cell>
          <cell r="F972" t="str">
            <v/>
          </cell>
        </row>
        <row r="973">
          <cell r="A973">
            <v>960</v>
          </cell>
          <cell r="E973" t="str">
            <v/>
          </cell>
          <cell r="F973" t="str">
            <v/>
          </cell>
        </row>
        <row r="974">
          <cell r="A974">
            <v>961</v>
          </cell>
          <cell r="E974" t="str">
            <v/>
          </cell>
          <cell r="F974" t="str">
            <v/>
          </cell>
        </row>
        <row r="975">
          <cell r="A975">
            <v>962</v>
          </cell>
          <cell r="E975" t="str">
            <v/>
          </cell>
          <cell r="F975" t="str">
            <v/>
          </cell>
        </row>
        <row r="976">
          <cell r="A976">
            <v>963</v>
          </cell>
          <cell r="E976" t="str">
            <v/>
          </cell>
          <cell r="F976" t="str">
            <v/>
          </cell>
        </row>
        <row r="977">
          <cell r="A977">
            <v>964</v>
          </cell>
          <cell r="E977" t="str">
            <v/>
          </cell>
          <cell r="F977" t="str">
            <v/>
          </cell>
        </row>
        <row r="978">
          <cell r="A978">
            <v>965</v>
          </cell>
          <cell r="E978" t="str">
            <v/>
          </cell>
          <cell r="F978" t="str">
            <v/>
          </cell>
        </row>
        <row r="979">
          <cell r="A979">
            <v>966</v>
          </cell>
          <cell r="E979" t="str">
            <v/>
          </cell>
          <cell r="F979" t="str">
            <v/>
          </cell>
        </row>
        <row r="980">
          <cell r="A980">
            <v>967</v>
          </cell>
          <cell r="E980" t="str">
            <v/>
          </cell>
          <cell r="F980" t="str">
            <v/>
          </cell>
        </row>
        <row r="981">
          <cell r="A981">
            <v>968</v>
          </cell>
          <cell r="E981" t="str">
            <v/>
          </cell>
          <cell r="F981" t="str">
            <v/>
          </cell>
        </row>
        <row r="982">
          <cell r="A982">
            <v>969</v>
          </cell>
          <cell r="E982" t="str">
            <v/>
          </cell>
          <cell r="F982" t="str">
            <v/>
          </cell>
        </row>
        <row r="983">
          <cell r="A983">
            <v>970</v>
          </cell>
          <cell r="E983" t="str">
            <v/>
          </cell>
          <cell r="F983" t="str">
            <v/>
          </cell>
        </row>
        <row r="984">
          <cell r="A984">
            <v>971</v>
          </cell>
          <cell r="E984" t="str">
            <v/>
          </cell>
          <cell r="F984" t="str">
            <v/>
          </cell>
        </row>
        <row r="985">
          <cell r="A985">
            <v>972</v>
          </cell>
          <cell r="E985" t="str">
            <v/>
          </cell>
          <cell r="F985" t="str">
            <v/>
          </cell>
        </row>
        <row r="986">
          <cell r="A986">
            <v>973</v>
          </cell>
          <cell r="E986" t="str">
            <v/>
          </cell>
          <cell r="F986" t="str">
            <v/>
          </cell>
        </row>
        <row r="987">
          <cell r="A987">
            <v>974</v>
          </cell>
          <cell r="E987" t="str">
            <v/>
          </cell>
          <cell r="F987" t="str">
            <v/>
          </cell>
        </row>
        <row r="988">
          <cell r="A988">
            <v>975</v>
          </cell>
          <cell r="B988" t="str">
            <v>LOVAKOVIC Emanuel</v>
          </cell>
          <cell r="C988" t="str">
            <v>M</v>
          </cell>
          <cell r="D988">
            <v>33773</v>
          </cell>
          <cell r="E988">
            <v>41443</v>
          </cell>
          <cell r="F988">
            <v>21</v>
          </cell>
          <cell r="G988" t="str">
            <v/>
          </cell>
          <cell r="H988" t="str">
            <v>Österreich</v>
          </cell>
          <cell r="J988" t="str">
            <v>X276</v>
          </cell>
          <cell r="K988" t="str">
            <v/>
          </cell>
          <cell r="M988" t="str">
            <v>Österreich</v>
          </cell>
          <cell r="N988" t="str">
            <v/>
          </cell>
          <cell r="O988" t="str">
            <v/>
          </cell>
          <cell r="P988" t="str">
            <v/>
          </cell>
          <cell r="Q988" t="str">
            <v/>
          </cell>
          <cell r="R988" t="str">
            <v/>
          </cell>
          <cell r="S988" t="str">
            <v/>
          </cell>
          <cell r="T988" t="str">
            <v/>
          </cell>
          <cell r="U988" t="str">
            <v/>
          </cell>
          <cell r="V988" t="str">
            <v/>
          </cell>
          <cell r="W988" t="str">
            <v/>
          </cell>
          <cell r="X988" t="str">
            <v/>
          </cell>
          <cell r="Y988" t="str">
            <v/>
          </cell>
          <cell r="Z988" t="str">
            <v/>
          </cell>
          <cell r="AA988" t="str">
            <v>MÖD</v>
          </cell>
          <cell r="AB988" t="str">
            <v>MÖD</v>
          </cell>
          <cell r="AC988" t="str">
            <v/>
          </cell>
          <cell r="AD988" t="str">
            <v/>
          </cell>
          <cell r="AE988" t="str">
            <v/>
          </cell>
        </row>
        <row r="989">
          <cell r="A989">
            <v>976</v>
          </cell>
          <cell r="B989" t="str">
            <v/>
          </cell>
          <cell r="C989" t="str">
            <v/>
          </cell>
          <cell r="D989" t="str">
            <v/>
          </cell>
          <cell r="E989" t="str">
            <v/>
          </cell>
          <cell r="F989" t="str">
            <v/>
          </cell>
          <cell r="G989" t="str">
            <v/>
          </cell>
          <cell r="H989" t="str">
            <v/>
          </cell>
          <cell r="J989" t="str">
            <v>X277</v>
          </cell>
          <cell r="K989" t="str">
            <v/>
          </cell>
          <cell r="M989" t="str">
            <v/>
          </cell>
          <cell r="N989" t="str">
            <v/>
          </cell>
          <cell r="O989" t="str">
            <v/>
          </cell>
          <cell r="P989" t="str">
            <v/>
          </cell>
          <cell r="Q989" t="str">
            <v/>
          </cell>
          <cell r="R989" t="str">
            <v/>
          </cell>
          <cell r="S989" t="str">
            <v/>
          </cell>
          <cell r="T989" t="str">
            <v/>
          </cell>
          <cell r="U989" t="str">
            <v/>
          </cell>
          <cell r="V989" t="str">
            <v/>
          </cell>
          <cell r="W989" t="str">
            <v/>
          </cell>
          <cell r="X989" t="str">
            <v/>
          </cell>
          <cell r="Y989" t="str">
            <v/>
          </cell>
          <cell r="Z989" t="str">
            <v/>
          </cell>
          <cell r="AA989" t="str">
            <v/>
          </cell>
          <cell r="AB989" t="str">
            <v/>
          </cell>
          <cell r="AC989" t="str">
            <v/>
          </cell>
          <cell r="AD989" t="str">
            <v/>
          </cell>
          <cell r="AE989" t="str">
            <v/>
          </cell>
        </row>
        <row r="990">
          <cell r="A990">
            <v>977</v>
          </cell>
          <cell r="B990" t="str">
            <v/>
          </cell>
          <cell r="C990" t="str">
            <v/>
          </cell>
          <cell r="D990" t="str">
            <v/>
          </cell>
          <cell r="E990" t="str">
            <v/>
          </cell>
          <cell r="F990" t="str">
            <v/>
          </cell>
          <cell r="G990" t="str">
            <v/>
          </cell>
          <cell r="H990" t="str">
            <v/>
          </cell>
          <cell r="J990" t="str">
            <v>X278</v>
          </cell>
          <cell r="K990" t="str">
            <v/>
          </cell>
          <cell r="M990" t="str">
            <v/>
          </cell>
          <cell r="N990" t="str">
            <v/>
          </cell>
          <cell r="O990" t="str">
            <v/>
          </cell>
          <cell r="P990" t="str">
            <v/>
          </cell>
          <cell r="Q990" t="str">
            <v/>
          </cell>
          <cell r="R990" t="str">
            <v/>
          </cell>
          <cell r="S990" t="str">
            <v/>
          </cell>
          <cell r="T990" t="str">
            <v/>
          </cell>
          <cell r="U990" t="str">
            <v/>
          </cell>
          <cell r="V990" t="str">
            <v/>
          </cell>
          <cell r="W990" t="str">
            <v/>
          </cell>
          <cell r="X990" t="str">
            <v/>
          </cell>
          <cell r="Y990" t="str">
            <v/>
          </cell>
          <cell r="Z990" t="str">
            <v/>
          </cell>
          <cell r="AA990" t="str">
            <v/>
          </cell>
          <cell r="AB990" t="str">
            <v/>
          </cell>
          <cell r="AC990" t="str">
            <v/>
          </cell>
          <cell r="AD990" t="str">
            <v/>
          </cell>
          <cell r="AE990" t="str">
            <v/>
          </cell>
        </row>
        <row r="991">
          <cell r="A991">
            <v>978</v>
          </cell>
          <cell r="B991" t="str">
            <v/>
          </cell>
          <cell r="C991" t="str">
            <v/>
          </cell>
          <cell r="D991" t="str">
            <v/>
          </cell>
          <cell r="E991" t="str">
            <v/>
          </cell>
          <cell r="F991" t="str">
            <v/>
          </cell>
          <cell r="G991" t="str">
            <v/>
          </cell>
          <cell r="H991" t="str">
            <v/>
          </cell>
          <cell r="J991" t="str">
            <v>X279</v>
          </cell>
          <cell r="K991" t="str">
            <v/>
          </cell>
          <cell r="M991" t="str">
            <v/>
          </cell>
          <cell r="N991" t="str">
            <v/>
          </cell>
          <cell r="O991" t="str">
            <v/>
          </cell>
          <cell r="P991" t="str">
            <v/>
          </cell>
          <cell r="Q991" t="str">
            <v/>
          </cell>
          <cell r="R991" t="str">
            <v/>
          </cell>
          <cell r="S991" t="str">
            <v/>
          </cell>
          <cell r="T991" t="str">
            <v/>
          </cell>
          <cell r="U991" t="str">
            <v/>
          </cell>
          <cell r="V991" t="str">
            <v/>
          </cell>
          <cell r="W991" t="str">
            <v/>
          </cell>
          <cell r="X991" t="str">
            <v/>
          </cell>
          <cell r="Y991" t="str">
            <v/>
          </cell>
          <cell r="Z991" t="str">
            <v/>
          </cell>
          <cell r="AA991" t="str">
            <v/>
          </cell>
          <cell r="AB991" t="str">
            <v/>
          </cell>
          <cell r="AC991" t="str">
            <v/>
          </cell>
          <cell r="AD991" t="str">
            <v/>
          </cell>
          <cell r="AE991" t="str">
            <v/>
          </cell>
        </row>
        <row r="992">
          <cell r="A992">
            <v>979</v>
          </cell>
          <cell r="B992" t="str">
            <v/>
          </cell>
          <cell r="C992" t="str">
            <v/>
          </cell>
          <cell r="D992" t="str">
            <v/>
          </cell>
          <cell r="E992" t="str">
            <v/>
          </cell>
          <cell r="F992" t="str">
            <v/>
          </cell>
          <cell r="G992" t="str">
            <v/>
          </cell>
          <cell r="H992" t="str">
            <v/>
          </cell>
          <cell r="J992" t="str">
            <v>X280</v>
          </cell>
          <cell r="K992" t="str">
            <v/>
          </cell>
          <cell r="M992" t="str">
            <v/>
          </cell>
          <cell r="N992" t="str">
            <v/>
          </cell>
          <cell r="O992" t="str">
            <v/>
          </cell>
          <cell r="P992" t="str">
            <v/>
          </cell>
          <cell r="Q992" t="str">
            <v/>
          </cell>
          <cell r="R992" t="str">
            <v/>
          </cell>
          <cell r="S992" t="str">
            <v/>
          </cell>
          <cell r="T992" t="str">
            <v/>
          </cell>
          <cell r="U992" t="str">
            <v/>
          </cell>
          <cell r="V992" t="str">
            <v/>
          </cell>
          <cell r="W992" t="str">
            <v/>
          </cell>
          <cell r="X992" t="str">
            <v/>
          </cell>
          <cell r="Y992" t="str">
            <v/>
          </cell>
          <cell r="Z992" t="str">
            <v/>
          </cell>
          <cell r="AA992" t="str">
            <v/>
          </cell>
          <cell r="AB992" t="str">
            <v/>
          </cell>
          <cell r="AC992" t="str">
            <v/>
          </cell>
          <cell r="AD992" t="str">
            <v/>
          </cell>
          <cell r="AE992" t="str">
            <v/>
          </cell>
        </row>
        <row r="993">
          <cell r="A993">
            <v>980</v>
          </cell>
          <cell r="B993" t="str">
            <v/>
          </cell>
          <cell r="C993" t="str">
            <v/>
          </cell>
          <cell r="D993" t="str">
            <v/>
          </cell>
          <cell r="E993" t="str">
            <v/>
          </cell>
          <cell r="F993" t="str">
            <v/>
          </cell>
          <cell r="G993" t="str">
            <v/>
          </cell>
          <cell r="H993" t="str">
            <v/>
          </cell>
          <cell r="J993" t="str">
            <v>X281</v>
          </cell>
          <cell r="K993" t="str">
            <v/>
          </cell>
          <cell r="M993" t="str">
            <v/>
          </cell>
          <cell r="N993" t="str">
            <v/>
          </cell>
          <cell r="O993" t="str">
            <v/>
          </cell>
          <cell r="P993" t="str">
            <v/>
          </cell>
          <cell r="Q993" t="str">
            <v/>
          </cell>
          <cell r="R993" t="str">
            <v/>
          </cell>
          <cell r="S993" t="str">
            <v/>
          </cell>
          <cell r="T993" t="str">
            <v/>
          </cell>
          <cell r="U993" t="str">
            <v/>
          </cell>
          <cell r="V993" t="str">
            <v/>
          </cell>
          <cell r="W993" t="str">
            <v/>
          </cell>
          <cell r="X993" t="str">
            <v/>
          </cell>
          <cell r="Y993" t="str">
            <v/>
          </cell>
          <cell r="Z993" t="str">
            <v/>
          </cell>
          <cell r="AA993" t="str">
            <v/>
          </cell>
          <cell r="AB993" t="str">
            <v/>
          </cell>
          <cell r="AC993" t="str">
            <v/>
          </cell>
          <cell r="AD993" t="str">
            <v/>
          </cell>
          <cell r="AE993" t="str">
            <v/>
          </cell>
        </row>
        <row r="994">
          <cell r="A994">
            <v>981</v>
          </cell>
          <cell r="B994" t="str">
            <v/>
          </cell>
          <cell r="C994" t="str">
            <v/>
          </cell>
          <cell r="D994" t="str">
            <v/>
          </cell>
          <cell r="E994" t="str">
            <v/>
          </cell>
          <cell r="F994" t="str">
            <v/>
          </cell>
          <cell r="G994" t="str">
            <v/>
          </cell>
          <cell r="H994" t="str">
            <v/>
          </cell>
          <cell r="J994" t="str">
            <v>X282</v>
          </cell>
          <cell r="K994" t="str">
            <v/>
          </cell>
          <cell r="M994" t="str">
            <v/>
          </cell>
          <cell r="N994" t="str">
            <v/>
          </cell>
          <cell r="O994" t="str">
            <v/>
          </cell>
          <cell r="P994" t="str">
            <v/>
          </cell>
          <cell r="Q994" t="str">
            <v/>
          </cell>
          <cell r="R994" t="str">
            <v/>
          </cell>
          <cell r="S994" t="str">
            <v/>
          </cell>
          <cell r="T994" t="str">
            <v/>
          </cell>
          <cell r="U994" t="str">
            <v/>
          </cell>
          <cell r="V994" t="str">
            <v/>
          </cell>
          <cell r="W994" t="str">
            <v/>
          </cell>
          <cell r="X994" t="str">
            <v/>
          </cell>
          <cell r="Y994" t="str">
            <v/>
          </cell>
          <cell r="Z994" t="str">
            <v/>
          </cell>
          <cell r="AA994" t="str">
            <v/>
          </cell>
          <cell r="AB994" t="str">
            <v/>
          </cell>
          <cell r="AC994" t="str">
            <v/>
          </cell>
          <cell r="AD994" t="str">
            <v/>
          </cell>
          <cell r="AE994" t="str">
            <v/>
          </cell>
        </row>
        <row r="995">
          <cell r="A995">
            <v>982</v>
          </cell>
          <cell r="B995" t="str">
            <v/>
          </cell>
          <cell r="C995" t="str">
            <v/>
          </cell>
          <cell r="D995" t="str">
            <v/>
          </cell>
          <cell r="E995" t="str">
            <v/>
          </cell>
          <cell r="F995" t="str">
            <v/>
          </cell>
          <cell r="G995" t="str">
            <v/>
          </cell>
          <cell r="H995" t="str">
            <v/>
          </cell>
          <cell r="J995" t="str">
            <v>X283</v>
          </cell>
          <cell r="K995" t="str">
            <v/>
          </cell>
          <cell r="M995" t="str">
            <v/>
          </cell>
          <cell r="N995" t="str">
            <v/>
          </cell>
          <cell r="O995" t="str">
            <v/>
          </cell>
          <cell r="P995" t="str">
            <v/>
          </cell>
          <cell r="Q995" t="str">
            <v/>
          </cell>
          <cell r="R995" t="str">
            <v/>
          </cell>
          <cell r="S995" t="str">
            <v/>
          </cell>
          <cell r="T995" t="str">
            <v/>
          </cell>
          <cell r="U995" t="str">
            <v/>
          </cell>
          <cell r="V995" t="str">
            <v/>
          </cell>
          <cell r="W995" t="str">
            <v/>
          </cell>
          <cell r="X995" t="str">
            <v/>
          </cell>
          <cell r="Y995" t="str">
            <v/>
          </cell>
          <cell r="Z995" t="str">
            <v/>
          </cell>
          <cell r="AA995" t="str">
            <v/>
          </cell>
          <cell r="AB995" t="str">
            <v/>
          </cell>
          <cell r="AC995" t="str">
            <v/>
          </cell>
          <cell r="AD995" t="str">
            <v/>
          </cell>
          <cell r="AE995" t="str">
            <v/>
          </cell>
        </row>
        <row r="996">
          <cell r="A996">
            <v>983</v>
          </cell>
          <cell r="B996" t="str">
            <v/>
          </cell>
          <cell r="C996" t="str">
            <v/>
          </cell>
          <cell r="D996" t="str">
            <v/>
          </cell>
          <cell r="E996" t="str">
            <v/>
          </cell>
          <cell r="F996" t="str">
            <v/>
          </cell>
          <cell r="G996" t="str">
            <v/>
          </cell>
          <cell r="H996" t="str">
            <v/>
          </cell>
          <cell r="J996" t="str">
            <v>X284</v>
          </cell>
          <cell r="K996" t="str">
            <v/>
          </cell>
          <cell r="M996" t="str">
            <v/>
          </cell>
          <cell r="N996" t="str">
            <v/>
          </cell>
          <cell r="O996" t="str">
            <v/>
          </cell>
          <cell r="P996" t="str">
            <v/>
          </cell>
          <cell r="Q996" t="str">
            <v/>
          </cell>
          <cell r="R996" t="str">
            <v/>
          </cell>
          <cell r="S996" t="str">
            <v/>
          </cell>
          <cell r="T996" t="str">
            <v/>
          </cell>
          <cell r="U996" t="str">
            <v/>
          </cell>
          <cell r="V996" t="str">
            <v/>
          </cell>
          <cell r="W996" t="str">
            <v/>
          </cell>
          <cell r="X996" t="str">
            <v/>
          </cell>
          <cell r="Y996" t="str">
            <v/>
          </cell>
          <cell r="Z996" t="str">
            <v/>
          </cell>
          <cell r="AA996" t="str">
            <v/>
          </cell>
          <cell r="AB996" t="str">
            <v/>
          </cell>
          <cell r="AC996" t="str">
            <v/>
          </cell>
          <cell r="AD996" t="str">
            <v/>
          </cell>
          <cell r="AE996" t="str">
            <v/>
          </cell>
        </row>
        <row r="997">
          <cell r="A997">
            <v>984</v>
          </cell>
          <cell r="B997" t="str">
            <v/>
          </cell>
          <cell r="C997" t="str">
            <v/>
          </cell>
          <cell r="D997" t="str">
            <v/>
          </cell>
          <cell r="E997" t="str">
            <v/>
          </cell>
          <cell r="F997" t="str">
            <v/>
          </cell>
          <cell r="G997" t="str">
            <v/>
          </cell>
          <cell r="H997" t="str">
            <v/>
          </cell>
          <cell r="J997" t="str">
            <v>X285</v>
          </cell>
          <cell r="K997" t="str">
            <v/>
          </cell>
          <cell r="M997" t="str">
            <v/>
          </cell>
          <cell r="N997" t="str">
            <v/>
          </cell>
          <cell r="O997" t="str">
            <v/>
          </cell>
          <cell r="P997" t="str">
            <v/>
          </cell>
          <cell r="Q997" t="str">
            <v/>
          </cell>
          <cell r="R997" t="str">
            <v/>
          </cell>
          <cell r="S997" t="str">
            <v/>
          </cell>
          <cell r="T997" t="str">
            <v/>
          </cell>
          <cell r="U997" t="str">
            <v/>
          </cell>
          <cell r="V997" t="str">
            <v/>
          </cell>
          <cell r="W997" t="str">
            <v/>
          </cell>
          <cell r="X997" t="str">
            <v/>
          </cell>
          <cell r="Y997" t="str">
            <v/>
          </cell>
          <cell r="Z997" t="str">
            <v/>
          </cell>
          <cell r="AA997" t="str">
            <v/>
          </cell>
          <cell r="AB997" t="str">
            <v/>
          </cell>
          <cell r="AC997" t="str">
            <v/>
          </cell>
          <cell r="AD997" t="str">
            <v/>
          </cell>
          <cell r="AE997" t="str">
            <v/>
          </cell>
        </row>
        <row r="998">
          <cell r="A998">
            <v>985</v>
          </cell>
          <cell r="B998" t="str">
            <v/>
          </cell>
          <cell r="C998" t="str">
            <v/>
          </cell>
          <cell r="D998" t="str">
            <v/>
          </cell>
          <cell r="E998" t="str">
            <v/>
          </cell>
          <cell r="F998" t="str">
            <v/>
          </cell>
          <cell r="G998" t="str">
            <v/>
          </cell>
          <cell r="H998" t="str">
            <v/>
          </cell>
          <cell r="J998" t="str">
            <v>X286</v>
          </cell>
          <cell r="K998" t="str">
            <v/>
          </cell>
          <cell r="M998" t="str">
            <v/>
          </cell>
          <cell r="N998" t="str">
            <v/>
          </cell>
          <cell r="O998" t="str">
            <v/>
          </cell>
          <cell r="P998" t="str">
            <v/>
          </cell>
          <cell r="Q998" t="str">
            <v/>
          </cell>
          <cell r="R998" t="str">
            <v/>
          </cell>
          <cell r="S998" t="str">
            <v/>
          </cell>
          <cell r="T998" t="str">
            <v/>
          </cell>
          <cell r="U998" t="str">
            <v/>
          </cell>
          <cell r="V998" t="str">
            <v/>
          </cell>
          <cell r="W998" t="str">
            <v/>
          </cell>
          <cell r="X998" t="str">
            <v/>
          </cell>
          <cell r="Y998" t="str">
            <v/>
          </cell>
          <cell r="Z998" t="str">
            <v/>
          </cell>
          <cell r="AA998" t="str">
            <v/>
          </cell>
          <cell r="AB998" t="str">
            <v/>
          </cell>
          <cell r="AC998" t="str">
            <v/>
          </cell>
          <cell r="AD998" t="str">
            <v/>
          </cell>
          <cell r="AE998" t="str">
            <v/>
          </cell>
        </row>
        <row r="999">
          <cell r="A999">
            <v>986</v>
          </cell>
          <cell r="B999" t="str">
            <v/>
          </cell>
          <cell r="C999" t="str">
            <v/>
          </cell>
          <cell r="D999" t="str">
            <v/>
          </cell>
          <cell r="E999" t="str">
            <v/>
          </cell>
          <cell r="F999" t="str">
            <v/>
          </cell>
          <cell r="G999" t="str">
            <v/>
          </cell>
          <cell r="H999" t="str">
            <v/>
          </cell>
          <cell r="J999" t="str">
            <v>X287</v>
          </cell>
          <cell r="K999" t="str">
            <v/>
          </cell>
          <cell r="M999" t="str">
            <v/>
          </cell>
          <cell r="N999" t="str">
            <v/>
          </cell>
          <cell r="O999" t="str">
            <v/>
          </cell>
          <cell r="P999" t="str">
            <v/>
          </cell>
          <cell r="Q999" t="str">
            <v/>
          </cell>
          <cell r="R999" t="str">
            <v/>
          </cell>
          <cell r="S999" t="str">
            <v/>
          </cell>
          <cell r="T999" t="str">
            <v/>
          </cell>
          <cell r="U999" t="str">
            <v/>
          </cell>
          <cell r="V999" t="str">
            <v/>
          </cell>
          <cell r="W999" t="str">
            <v/>
          </cell>
          <cell r="X999" t="str">
            <v/>
          </cell>
          <cell r="Y999" t="str">
            <v/>
          </cell>
          <cell r="Z999" t="str">
            <v/>
          </cell>
          <cell r="AA999" t="str">
            <v/>
          </cell>
          <cell r="AB999" t="str">
            <v/>
          </cell>
          <cell r="AC999" t="str">
            <v/>
          </cell>
          <cell r="AD999" t="str">
            <v/>
          </cell>
          <cell r="AE999" t="str">
            <v/>
          </cell>
        </row>
        <row r="1000">
          <cell r="A1000">
            <v>987</v>
          </cell>
          <cell r="B1000" t="str">
            <v/>
          </cell>
          <cell r="C1000" t="str">
            <v/>
          </cell>
          <cell r="D1000" t="str">
            <v/>
          </cell>
          <cell r="E1000" t="str">
            <v/>
          </cell>
          <cell r="F1000" t="str">
            <v/>
          </cell>
          <cell r="G1000" t="str">
            <v/>
          </cell>
          <cell r="H1000" t="str">
            <v/>
          </cell>
          <cell r="J1000" t="str">
            <v>X288</v>
          </cell>
          <cell r="K1000" t="str">
            <v/>
          </cell>
          <cell r="M1000" t="str">
            <v/>
          </cell>
          <cell r="N1000" t="str">
            <v/>
          </cell>
          <cell r="O1000" t="str">
            <v/>
          </cell>
          <cell r="P1000" t="str">
            <v/>
          </cell>
          <cell r="Q1000" t="str">
            <v/>
          </cell>
          <cell r="R1000" t="str">
            <v/>
          </cell>
          <cell r="S1000" t="str">
            <v/>
          </cell>
          <cell r="T1000" t="str">
            <v/>
          </cell>
          <cell r="U1000" t="str">
            <v/>
          </cell>
          <cell r="V1000" t="str">
            <v/>
          </cell>
          <cell r="W1000" t="str">
            <v/>
          </cell>
          <cell r="X1000" t="str">
            <v/>
          </cell>
          <cell r="Y1000" t="str">
            <v/>
          </cell>
          <cell r="Z1000" t="str">
            <v/>
          </cell>
          <cell r="AA1000" t="str">
            <v/>
          </cell>
          <cell r="AB1000" t="str">
            <v/>
          </cell>
          <cell r="AC1000" t="str">
            <v/>
          </cell>
          <cell r="AD1000" t="str">
            <v/>
          </cell>
          <cell r="AE1000" t="str">
            <v/>
          </cell>
        </row>
        <row r="1001">
          <cell r="A1001">
            <v>988</v>
          </cell>
          <cell r="B1001" t="str">
            <v/>
          </cell>
          <cell r="C1001" t="str">
            <v/>
          </cell>
          <cell r="D1001" t="str">
            <v/>
          </cell>
          <cell r="E1001" t="str">
            <v/>
          </cell>
          <cell r="F1001" t="str">
            <v/>
          </cell>
          <cell r="G1001" t="str">
            <v/>
          </cell>
          <cell r="H1001" t="str">
            <v/>
          </cell>
          <cell r="J1001" t="str">
            <v>X289</v>
          </cell>
          <cell r="K1001" t="str">
            <v/>
          </cell>
          <cell r="M1001" t="str">
            <v/>
          </cell>
          <cell r="N1001" t="str">
            <v/>
          </cell>
          <cell r="O1001" t="str">
            <v/>
          </cell>
          <cell r="P1001" t="str">
            <v/>
          </cell>
          <cell r="Q1001" t="str">
            <v/>
          </cell>
          <cell r="R1001" t="str">
            <v/>
          </cell>
          <cell r="S1001" t="str">
            <v/>
          </cell>
          <cell r="T1001" t="str">
            <v/>
          </cell>
          <cell r="U1001" t="str">
            <v/>
          </cell>
          <cell r="V1001" t="str">
            <v/>
          </cell>
          <cell r="W1001" t="str">
            <v/>
          </cell>
          <cell r="X1001" t="str">
            <v/>
          </cell>
          <cell r="Y1001" t="str">
            <v/>
          </cell>
          <cell r="Z1001" t="str">
            <v/>
          </cell>
          <cell r="AA1001" t="str">
            <v/>
          </cell>
          <cell r="AB1001" t="str">
            <v/>
          </cell>
          <cell r="AC1001" t="str">
            <v/>
          </cell>
          <cell r="AD1001" t="str">
            <v/>
          </cell>
          <cell r="AE1001" t="str">
            <v/>
          </cell>
        </row>
        <row r="1002">
          <cell r="A1002">
            <v>989</v>
          </cell>
          <cell r="B1002" t="str">
            <v/>
          </cell>
          <cell r="C1002" t="str">
            <v/>
          </cell>
          <cell r="D1002" t="str">
            <v/>
          </cell>
          <cell r="E1002" t="str">
            <v/>
          </cell>
          <cell r="F1002" t="str">
            <v/>
          </cell>
          <cell r="G1002" t="str">
            <v/>
          </cell>
          <cell r="H1002" t="str">
            <v/>
          </cell>
          <cell r="J1002" t="str">
            <v>X290</v>
          </cell>
          <cell r="K1002" t="str">
            <v/>
          </cell>
          <cell r="M1002" t="str">
            <v/>
          </cell>
          <cell r="N1002" t="str">
            <v/>
          </cell>
          <cell r="O1002" t="str">
            <v/>
          </cell>
          <cell r="P1002" t="str">
            <v/>
          </cell>
          <cell r="Q1002" t="str">
            <v/>
          </cell>
          <cell r="R1002" t="str">
            <v/>
          </cell>
          <cell r="S1002" t="str">
            <v/>
          </cell>
          <cell r="T1002" t="str">
            <v/>
          </cell>
          <cell r="U1002" t="str">
            <v/>
          </cell>
          <cell r="V1002" t="str">
            <v/>
          </cell>
          <cell r="W1002" t="str">
            <v/>
          </cell>
          <cell r="X1002" t="str">
            <v/>
          </cell>
          <cell r="Y1002" t="str">
            <v/>
          </cell>
          <cell r="Z1002" t="str">
            <v/>
          </cell>
          <cell r="AA1002" t="str">
            <v/>
          </cell>
          <cell r="AB1002" t="str">
            <v/>
          </cell>
          <cell r="AC1002" t="str">
            <v/>
          </cell>
          <cell r="AD1002" t="str">
            <v/>
          </cell>
          <cell r="AE1002" t="str">
            <v/>
          </cell>
        </row>
        <row r="1003">
          <cell r="A1003">
            <v>990</v>
          </cell>
          <cell r="B1003" t="str">
            <v/>
          </cell>
          <cell r="C1003" t="str">
            <v/>
          </cell>
          <cell r="D1003" t="str">
            <v/>
          </cell>
          <cell r="E1003" t="str">
            <v/>
          </cell>
          <cell r="F1003" t="str">
            <v/>
          </cell>
          <cell r="G1003" t="str">
            <v/>
          </cell>
          <cell r="H1003" t="str">
            <v/>
          </cell>
          <cell r="J1003" t="str">
            <v>X291</v>
          </cell>
          <cell r="K1003" t="str">
            <v/>
          </cell>
          <cell r="M1003" t="str">
            <v/>
          </cell>
          <cell r="N1003" t="str">
            <v/>
          </cell>
          <cell r="O1003" t="str">
            <v/>
          </cell>
          <cell r="P1003" t="str">
            <v/>
          </cell>
          <cell r="Q1003" t="str">
            <v/>
          </cell>
          <cell r="R1003" t="str">
            <v/>
          </cell>
          <cell r="S1003" t="str">
            <v/>
          </cell>
          <cell r="T1003" t="str">
            <v/>
          </cell>
          <cell r="U1003" t="str">
            <v/>
          </cell>
          <cell r="V1003" t="str">
            <v/>
          </cell>
          <cell r="W1003" t="str">
            <v/>
          </cell>
          <cell r="X1003" t="str">
            <v/>
          </cell>
          <cell r="Y1003" t="str">
            <v/>
          </cell>
          <cell r="Z1003" t="str">
            <v/>
          </cell>
          <cell r="AA1003" t="str">
            <v/>
          </cell>
          <cell r="AB1003" t="str">
            <v/>
          </cell>
          <cell r="AC1003" t="str">
            <v/>
          </cell>
          <cell r="AD1003" t="str">
            <v/>
          </cell>
          <cell r="AE1003" t="str">
            <v/>
          </cell>
        </row>
        <row r="1004">
          <cell r="A1004">
            <v>991</v>
          </cell>
          <cell r="B1004" t="str">
            <v/>
          </cell>
          <cell r="C1004" t="str">
            <v/>
          </cell>
          <cell r="D1004" t="str">
            <v/>
          </cell>
          <cell r="E1004" t="str">
            <v/>
          </cell>
          <cell r="F1004" t="str">
            <v/>
          </cell>
          <cell r="G1004" t="str">
            <v/>
          </cell>
          <cell r="H1004" t="str">
            <v/>
          </cell>
          <cell r="J1004" t="str">
            <v>X292</v>
          </cell>
          <cell r="K1004" t="str">
            <v/>
          </cell>
          <cell r="M1004" t="str">
            <v/>
          </cell>
          <cell r="N1004" t="str">
            <v/>
          </cell>
          <cell r="O1004" t="str">
            <v/>
          </cell>
          <cell r="P1004" t="str">
            <v/>
          </cell>
          <cell r="Q1004" t="str">
            <v/>
          </cell>
          <cell r="R1004" t="str">
            <v/>
          </cell>
          <cell r="S1004" t="str">
            <v/>
          </cell>
          <cell r="T1004" t="str">
            <v/>
          </cell>
          <cell r="U1004" t="str">
            <v/>
          </cell>
          <cell r="V1004" t="str">
            <v/>
          </cell>
          <cell r="W1004" t="str">
            <v/>
          </cell>
          <cell r="X1004" t="str">
            <v/>
          </cell>
          <cell r="Y1004" t="str">
            <v/>
          </cell>
          <cell r="Z1004" t="str">
            <v/>
          </cell>
          <cell r="AA1004" t="str">
            <v/>
          </cell>
          <cell r="AB1004" t="str">
            <v/>
          </cell>
          <cell r="AC1004" t="str">
            <v/>
          </cell>
          <cell r="AD1004" t="str">
            <v/>
          </cell>
          <cell r="AE1004" t="str">
            <v/>
          </cell>
        </row>
        <row r="1005">
          <cell r="A1005">
            <v>992</v>
          </cell>
          <cell r="B1005" t="str">
            <v/>
          </cell>
          <cell r="C1005" t="str">
            <v/>
          </cell>
          <cell r="D1005" t="str">
            <v/>
          </cell>
          <cell r="E1005" t="str">
            <v/>
          </cell>
          <cell r="F1005" t="str">
            <v/>
          </cell>
          <cell r="G1005" t="str">
            <v/>
          </cell>
          <cell r="H1005" t="str">
            <v/>
          </cell>
          <cell r="J1005" t="str">
            <v>X293</v>
          </cell>
          <cell r="K1005" t="str">
            <v/>
          </cell>
          <cell r="M1005" t="str">
            <v/>
          </cell>
          <cell r="N1005" t="str">
            <v/>
          </cell>
          <cell r="O1005" t="str">
            <v/>
          </cell>
          <cell r="P1005" t="str">
            <v/>
          </cell>
          <cell r="Q1005" t="str">
            <v/>
          </cell>
          <cell r="R1005" t="str">
            <v/>
          </cell>
          <cell r="S1005" t="str">
            <v/>
          </cell>
          <cell r="T1005" t="str">
            <v/>
          </cell>
          <cell r="U1005" t="str">
            <v/>
          </cell>
          <cell r="V1005" t="str">
            <v/>
          </cell>
          <cell r="W1005" t="str">
            <v/>
          </cell>
          <cell r="X1005" t="str">
            <v/>
          </cell>
          <cell r="Y1005" t="str">
            <v/>
          </cell>
          <cell r="Z1005" t="str">
            <v/>
          </cell>
          <cell r="AA1005" t="str">
            <v/>
          </cell>
          <cell r="AB1005" t="str">
            <v/>
          </cell>
          <cell r="AC1005" t="str">
            <v/>
          </cell>
          <cell r="AD1005" t="str">
            <v/>
          </cell>
          <cell r="AE1005" t="str">
            <v/>
          </cell>
        </row>
        <row r="1006">
          <cell r="A1006">
            <v>993</v>
          </cell>
          <cell r="B1006" t="str">
            <v/>
          </cell>
          <cell r="C1006" t="str">
            <v/>
          </cell>
          <cell r="D1006" t="str">
            <v/>
          </cell>
          <cell r="E1006" t="str">
            <v/>
          </cell>
          <cell r="F1006" t="str">
            <v/>
          </cell>
          <cell r="G1006" t="str">
            <v/>
          </cell>
          <cell r="H1006" t="str">
            <v/>
          </cell>
          <cell r="J1006" t="str">
            <v>X294</v>
          </cell>
          <cell r="K1006" t="str">
            <v/>
          </cell>
          <cell r="M1006" t="str">
            <v/>
          </cell>
          <cell r="N1006" t="str">
            <v/>
          </cell>
          <cell r="O1006" t="str">
            <v/>
          </cell>
          <cell r="P1006" t="str">
            <v/>
          </cell>
          <cell r="Q1006" t="str">
            <v/>
          </cell>
          <cell r="R1006" t="str">
            <v/>
          </cell>
          <cell r="S1006" t="str">
            <v/>
          </cell>
          <cell r="T1006" t="str">
            <v/>
          </cell>
          <cell r="U1006" t="str">
            <v/>
          </cell>
          <cell r="V1006" t="str">
            <v/>
          </cell>
          <cell r="W1006" t="str">
            <v/>
          </cell>
          <cell r="X1006" t="str">
            <v/>
          </cell>
          <cell r="Y1006" t="str">
            <v/>
          </cell>
          <cell r="Z1006" t="str">
            <v/>
          </cell>
          <cell r="AA1006" t="str">
            <v/>
          </cell>
          <cell r="AB1006" t="str">
            <v/>
          </cell>
          <cell r="AC1006" t="str">
            <v/>
          </cell>
          <cell r="AD1006" t="str">
            <v/>
          </cell>
          <cell r="AE1006" t="str">
            <v/>
          </cell>
        </row>
        <row r="1007">
          <cell r="A1007">
            <v>994</v>
          </cell>
          <cell r="B1007" t="str">
            <v/>
          </cell>
          <cell r="C1007" t="str">
            <v/>
          </cell>
          <cell r="D1007" t="str">
            <v/>
          </cell>
          <cell r="E1007" t="str">
            <v/>
          </cell>
          <cell r="F1007" t="str">
            <v/>
          </cell>
          <cell r="G1007" t="str">
            <v/>
          </cell>
          <cell r="H1007" t="str">
            <v/>
          </cell>
          <cell r="J1007" t="str">
            <v>X295</v>
          </cell>
          <cell r="K1007" t="str">
            <v/>
          </cell>
          <cell r="M1007" t="str">
            <v/>
          </cell>
          <cell r="N1007" t="str">
            <v/>
          </cell>
          <cell r="O1007" t="str">
            <v/>
          </cell>
          <cell r="P1007" t="str">
            <v/>
          </cell>
          <cell r="Q1007" t="str">
            <v/>
          </cell>
          <cell r="R1007" t="str">
            <v/>
          </cell>
          <cell r="S1007" t="str">
            <v/>
          </cell>
          <cell r="T1007" t="str">
            <v/>
          </cell>
          <cell r="U1007" t="str">
            <v/>
          </cell>
          <cell r="V1007" t="str">
            <v/>
          </cell>
          <cell r="W1007" t="str">
            <v/>
          </cell>
          <cell r="X1007" t="str">
            <v/>
          </cell>
          <cell r="Y1007" t="str">
            <v/>
          </cell>
          <cell r="Z1007" t="str">
            <v/>
          </cell>
          <cell r="AA1007" t="str">
            <v/>
          </cell>
          <cell r="AB1007" t="str">
            <v/>
          </cell>
          <cell r="AC1007" t="str">
            <v/>
          </cell>
          <cell r="AD1007" t="str">
            <v/>
          </cell>
          <cell r="AE1007" t="str">
            <v/>
          </cell>
        </row>
        <row r="1008">
          <cell r="A1008">
            <v>995</v>
          </cell>
          <cell r="B1008" t="str">
            <v/>
          </cell>
          <cell r="C1008" t="str">
            <v/>
          </cell>
          <cell r="D1008" t="str">
            <v/>
          </cell>
          <cell r="E1008" t="str">
            <v/>
          </cell>
          <cell r="F1008" t="str">
            <v/>
          </cell>
          <cell r="G1008" t="str">
            <v/>
          </cell>
          <cell r="H1008" t="str">
            <v/>
          </cell>
          <cell r="J1008" t="str">
            <v>X296</v>
          </cell>
          <cell r="K1008" t="str">
            <v/>
          </cell>
          <cell r="M1008" t="str">
            <v/>
          </cell>
          <cell r="N1008" t="str">
            <v/>
          </cell>
          <cell r="O1008" t="str">
            <v/>
          </cell>
          <cell r="P1008" t="str">
            <v/>
          </cell>
          <cell r="Q1008" t="str">
            <v/>
          </cell>
          <cell r="R1008" t="str">
            <v/>
          </cell>
          <cell r="S1008" t="str">
            <v/>
          </cell>
          <cell r="T1008" t="str">
            <v/>
          </cell>
          <cell r="U1008" t="str">
            <v/>
          </cell>
          <cell r="V1008" t="str">
            <v/>
          </cell>
          <cell r="W1008" t="str">
            <v/>
          </cell>
          <cell r="X1008" t="str">
            <v/>
          </cell>
          <cell r="Y1008" t="str">
            <v/>
          </cell>
          <cell r="Z1008" t="str">
            <v/>
          </cell>
          <cell r="AA1008" t="str">
            <v/>
          </cell>
          <cell r="AB1008" t="str">
            <v/>
          </cell>
          <cell r="AC1008" t="str">
            <v/>
          </cell>
          <cell r="AD1008" t="str">
            <v/>
          </cell>
          <cell r="AE1008" t="str">
            <v/>
          </cell>
        </row>
        <row r="1009">
          <cell r="A1009">
            <v>996</v>
          </cell>
          <cell r="B1009" t="str">
            <v/>
          </cell>
          <cell r="C1009" t="str">
            <v/>
          </cell>
          <cell r="D1009" t="str">
            <v/>
          </cell>
          <cell r="E1009" t="str">
            <v/>
          </cell>
          <cell r="F1009" t="str">
            <v/>
          </cell>
          <cell r="G1009" t="str">
            <v/>
          </cell>
          <cell r="H1009" t="str">
            <v/>
          </cell>
          <cell r="J1009" t="str">
            <v>X297</v>
          </cell>
          <cell r="K1009" t="str">
            <v/>
          </cell>
          <cell r="M1009" t="str">
            <v/>
          </cell>
          <cell r="N1009" t="str">
            <v/>
          </cell>
          <cell r="O1009" t="str">
            <v/>
          </cell>
          <cell r="P1009" t="str">
            <v/>
          </cell>
          <cell r="Q1009" t="str">
            <v/>
          </cell>
          <cell r="R1009" t="str">
            <v/>
          </cell>
          <cell r="S1009" t="str">
            <v/>
          </cell>
          <cell r="T1009" t="str">
            <v/>
          </cell>
          <cell r="U1009" t="str">
            <v/>
          </cell>
          <cell r="V1009" t="str">
            <v/>
          </cell>
          <cell r="W1009" t="str">
            <v/>
          </cell>
          <cell r="X1009" t="str">
            <v/>
          </cell>
          <cell r="Y1009" t="str">
            <v/>
          </cell>
          <cell r="Z1009" t="str">
            <v/>
          </cell>
          <cell r="AA1009" t="str">
            <v/>
          </cell>
          <cell r="AB1009" t="str">
            <v/>
          </cell>
          <cell r="AC1009" t="str">
            <v/>
          </cell>
          <cell r="AD1009" t="str">
            <v/>
          </cell>
          <cell r="AE1009" t="str">
            <v/>
          </cell>
        </row>
        <row r="1010">
          <cell r="A1010">
            <v>997</v>
          </cell>
          <cell r="B1010" t="str">
            <v/>
          </cell>
          <cell r="C1010" t="str">
            <v/>
          </cell>
          <cell r="D1010" t="str">
            <v/>
          </cell>
          <cell r="E1010" t="str">
            <v/>
          </cell>
          <cell r="F1010" t="str">
            <v/>
          </cell>
          <cell r="G1010" t="str">
            <v/>
          </cell>
          <cell r="H1010" t="str">
            <v/>
          </cell>
          <cell r="J1010" t="str">
            <v>X298</v>
          </cell>
          <cell r="K1010" t="str">
            <v/>
          </cell>
          <cell r="M1010" t="str">
            <v/>
          </cell>
          <cell r="N1010" t="str">
            <v/>
          </cell>
          <cell r="O1010" t="str">
            <v/>
          </cell>
          <cell r="P1010" t="str">
            <v/>
          </cell>
          <cell r="Q1010" t="str">
            <v/>
          </cell>
          <cell r="R1010" t="str">
            <v/>
          </cell>
          <cell r="S1010" t="str">
            <v/>
          </cell>
          <cell r="T1010" t="str">
            <v/>
          </cell>
          <cell r="U1010" t="str">
            <v/>
          </cell>
          <cell r="V1010" t="str">
            <v/>
          </cell>
          <cell r="W1010" t="str">
            <v/>
          </cell>
          <cell r="X1010" t="str">
            <v/>
          </cell>
          <cell r="Y1010" t="str">
            <v/>
          </cell>
          <cell r="Z1010" t="str">
            <v/>
          </cell>
          <cell r="AA1010" t="str">
            <v/>
          </cell>
          <cell r="AB1010" t="str">
            <v/>
          </cell>
          <cell r="AC1010" t="str">
            <v/>
          </cell>
          <cell r="AD1010" t="str">
            <v/>
          </cell>
          <cell r="AE1010" t="str">
            <v/>
          </cell>
        </row>
        <row r="1011">
          <cell r="A1011">
            <v>998</v>
          </cell>
          <cell r="B1011" t="str">
            <v/>
          </cell>
          <cell r="C1011" t="str">
            <v/>
          </cell>
          <cell r="D1011" t="str">
            <v/>
          </cell>
          <cell r="E1011" t="str">
            <v/>
          </cell>
          <cell r="F1011" t="str">
            <v/>
          </cell>
          <cell r="G1011" t="str">
            <v/>
          </cell>
          <cell r="H1011" t="str">
            <v/>
          </cell>
          <cell r="J1011" t="str">
            <v>X299</v>
          </cell>
          <cell r="K1011" t="str">
            <v/>
          </cell>
          <cell r="M1011" t="str">
            <v/>
          </cell>
          <cell r="N1011" t="str">
            <v/>
          </cell>
          <cell r="O1011" t="str">
            <v/>
          </cell>
          <cell r="P1011" t="str">
            <v/>
          </cell>
          <cell r="Q1011" t="str">
            <v/>
          </cell>
          <cell r="R1011" t="str">
            <v/>
          </cell>
          <cell r="S1011" t="str">
            <v/>
          </cell>
          <cell r="T1011" t="str">
            <v/>
          </cell>
          <cell r="U1011" t="str">
            <v/>
          </cell>
          <cell r="V1011" t="str">
            <v/>
          </cell>
          <cell r="W1011" t="str">
            <v/>
          </cell>
          <cell r="X1011" t="str">
            <v/>
          </cell>
          <cell r="Y1011" t="str">
            <v/>
          </cell>
          <cell r="Z1011" t="str">
            <v/>
          </cell>
          <cell r="AA1011" t="str">
            <v/>
          </cell>
          <cell r="AB1011" t="str">
            <v/>
          </cell>
          <cell r="AC1011" t="str">
            <v/>
          </cell>
          <cell r="AD1011" t="str">
            <v/>
          </cell>
          <cell r="AE1011" t="str">
            <v/>
          </cell>
        </row>
        <row r="1012">
          <cell r="A1012">
            <v>999</v>
          </cell>
          <cell r="B1012" t="str">
            <v/>
          </cell>
          <cell r="C1012" t="str">
            <v/>
          </cell>
          <cell r="D1012" t="str">
            <v/>
          </cell>
          <cell r="E1012" t="str">
            <v/>
          </cell>
          <cell r="F1012" t="str">
            <v/>
          </cell>
          <cell r="G1012" t="str">
            <v/>
          </cell>
          <cell r="H1012" t="str">
            <v/>
          </cell>
          <cell r="J1012" t="str">
            <v>X300</v>
          </cell>
          <cell r="K1012" t="str">
            <v/>
          </cell>
          <cell r="M1012" t="str">
            <v/>
          </cell>
          <cell r="N1012" t="str">
            <v/>
          </cell>
          <cell r="O1012" t="str">
            <v/>
          </cell>
          <cell r="P1012" t="str">
            <v/>
          </cell>
          <cell r="Q1012" t="str">
            <v/>
          </cell>
          <cell r="R1012" t="str">
            <v/>
          </cell>
          <cell r="S1012" t="str">
            <v/>
          </cell>
          <cell r="T1012" t="str">
            <v/>
          </cell>
          <cell r="U1012" t="str">
            <v/>
          </cell>
          <cell r="V1012" t="str">
            <v/>
          </cell>
          <cell r="W1012" t="str">
            <v/>
          </cell>
          <cell r="X1012" t="str">
            <v/>
          </cell>
          <cell r="Y1012" t="str">
            <v/>
          </cell>
          <cell r="Z1012" t="str">
            <v/>
          </cell>
          <cell r="AA1012" t="str">
            <v/>
          </cell>
          <cell r="AB1012" t="str">
            <v/>
          </cell>
          <cell r="AC1012" t="str">
            <v/>
          </cell>
          <cell r="AD1012" t="str">
            <v/>
          </cell>
          <cell r="AE1012" t="str">
            <v/>
          </cell>
        </row>
        <row r="1013">
          <cell r="A1013">
            <v>1000</v>
          </cell>
          <cell r="B1013" t="str">
            <v/>
          </cell>
          <cell r="C1013" t="str">
            <v/>
          </cell>
          <cell r="D1013" t="str">
            <v/>
          </cell>
          <cell r="E1013" t="str">
            <v/>
          </cell>
          <cell r="F1013" t="str">
            <v/>
          </cell>
          <cell r="G1013" t="str">
            <v/>
          </cell>
          <cell r="H1013" t="str">
            <v/>
          </cell>
          <cell r="J1013" t="str">
            <v>X301</v>
          </cell>
          <cell r="K1013" t="str">
            <v/>
          </cell>
          <cell r="M1013" t="str">
            <v/>
          </cell>
          <cell r="N1013" t="str">
            <v/>
          </cell>
          <cell r="O1013" t="str">
            <v/>
          </cell>
          <cell r="P1013" t="str">
            <v/>
          </cell>
          <cell r="Q1013" t="str">
            <v/>
          </cell>
          <cell r="R1013" t="str">
            <v/>
          </cell>
          <cell r="S1013" t="str">
            <v/>
          </cell>
          <cell r="T1013" t="str">
            <v/>
          </cell>
          <cell r="U1013" t="str">
            <v/>
          </cell>
          <cell r="V1013" t="str">
            <v/>
          </cell>
          <cell r="W1013" t="str">
            <v/>
          </cell>
          <cell r="X1013" t="str">
            <v/>
          </cell>
          <cell r="Y1013" t="str">
            <v/>
          </cell>
          <cell r="Z1013" t="str">
            <v/>
          </cell>
          <cell r="AA1013" t="str">
            <v/>
          </cell>
          <cell r="AB1013" t="str">
            <v/>
          </cell>
          <cell r="AC1013" t="str">
            <v/>
          </cell>
          <cell r="AD1013" t="str">
            <v/>
          </cell>
          <cell r="AE1013" t="str">
            <v/>
          </cell>
        </row>
        <row r="1014">
          <cell r="A1014">
            <v>1001</v>
          </cell>
          <cell r="B1014" t="str">
            <v/>
          </cell>
          <cell r="C1014" t="str">
            <v/>
          </cell>
          <cell r="D1014" t="str">
            <v/>
          </cell>
          <cell r="E1014" t="str">
            <v/>
          </cell>
          <cell r="F1014" t="str">
            <v/>
          </cell>
          <cell r="G1014" t="str">
            <v/>
          </cell>
          <cell r="H1014" t="str">
            <v/>
          </cell>
          <cell r="J1014" t="str">
            <v>X302</v>
          </cell>
          <cell r="K1014" t="str">
            <v/>
          </cell>
          <cell r="M1014" t="str">
            <v/>
          </cell>
          <cell r="N1014" t="str">
            <v/>
          </cell>
          <cell r="O1014" t="str">
            <v/>
          </cell>
          <cell r="P1014" t="str">
            <v/>
          </cell>
          <cell r="Q1014" t="str">
            <v/>
          </cell>
          <cell r="R1014" t="str">
            <v/>
          </cell>
          <cell r="S1014" t="str">
            <v/>
          </cell>
          <cell r="T1014" t="str">
            <v/>
          </cell>
          <cell r="U1014" t="str">
            <v/>
          </cell>
          <cell r="V1014" t="str">
            <v/>
          </cell>
          <cell r="W1014" t="str">
            <v/>
          </cell>
          <cell r="X1014" t="str">
            <v/>
          </cell>
          <cell r="Y1014" t="str">
            <v/>
          </cell>
          <cell r="Z1014" t="str">
            <v/>
          </cell>
          <cell r="AA1014" t="str">
            <v/>
          </cell>
          <cell r="AB1014" t="str">
            <v/>
          </cell>
          <cell r="AC1014" t="str">
            <v/>
          </cell>
          <cell r="AD1014" t="str">
            <v/>
          </cell>
          <cell r="AE1014" t="str">
            <v/>
          </cell>
        </row>
        <row r="1015">
          <cell r="A1015">
            <v>1002</v>
          </cell>
          <cell r="B1015" t="str">
            <v/>
          </cell>
          <cell r="C1015" t="str">
            <v/>
          </cell>
          <cell r="D1015" t="str">
            <v/>
          </cell>
          <cell r="E1015" t="str">
            <v/>
          </cell>
          <cell r="F1015" t="str">
            <v/>
          </cell>
          <cell r="G1015" t="str">
            <v/>
          </cell>
          <cell r="H1015" t="str">
            <v/>
          </cell>
          <cell r="J1015" t="str">
            <v>X303</v>
          </cell>
          <cell r="K1015" t="str">
            <v/>
          </cell>
          <cell r="M1015" t="str">
            <v/>
          </cell>
          <cell r="N1015" t="str">
            <v/>
          </cell>
          <cell r="O1015" t="str">
            <v/>
          </cell>
          <cell r="P1015" t="str">
            <v/>
          </cell>
          <cell r="Q1015" t="str">
            <v/>
          </cell>
          <cell r="R1015" t="str">
            <v/>
          </cell>
          <cell r="S1015" t="str">
            <v/>
          </cell>
          <cell r="T1015" t="str">
            <v/>
          </cell>
          <cell r="U1015" t="str">
            <v/>
          </cell>
          <cell r="V1015" t="str">
            <v/>
          </cell>
          <cell r="W1015" t="str">
            <v/>
          </cell>
          <cell r="X1015" t="str">
            <v/>
          </cell>
          <cell r="Y1015" t="str">
            <v/>
          </cell>
          <cell r="Z1015" t="str">
            <v/>
          </cell>
          <cell r="AA1015" t="str">
            <v/>
          </cell>
          <cell r="AB1015" t="str">
            <v/>
          </cell>
          <cell r="AC1015" t="str">
            <v/>
          </cell>
          <cell r="AD1015" t="str">
            <v/>
          </cell>
          <cell r="AE1015" t="str">
            <v/>
          </cell>
        </row>
        <row r="1016">
          <cell r="A1016">
            <v>1003</v>
          </cell>
          <cell r="B1016" t="str">
            <v/>
          </cell>
          <cell r="C1016" t="str">
            <v/>
          </cell>
          <cell r="D1016" t="str">
            <v/>
          </cell>
          <cell r="E1016" t="str">
            <v/>
          </cell>
          <cell r="F1016" t="str">
            <v/>
          </cell>
          <cell r="G1016" t="str">
            <v/>
          </cell>
          <cell r="H1016" t="str">
            <v/>
          </cell>
          <cell r="J1016" t="str">
            <v>X304</v>
          </cell>
          <cell r="K1016" t="str">
            <v/>
          </cell>
          <cell r="M1016" t="str">
            <v/>
          </cell>
          <cell r="N1016" t="str">
            <v/>
          </cell>
          <cell r="O1016" t="str">
            <v/>
          </cell>
          <cell r="P1016" t="str">
            <v/>
          </cell>
          <cell r="Q1016" t="str">
            <v/>
          </cell>
          <cell r="R1016" t="str">
            <v/>
          </cell>
          <cell r="S1016" t="str">
            <v/>
          </cell>
          <cell r="T1016" t="str">
            <v/>
          </cell>
          <cell r="U1016" t="str">
            <v/>
          </cell>
          <cell r="V1016" t="str">
            <v/>
          </cell>
          <cell r="W1016" t="str">
            <v/>
          </cell>
          <cell r="X1016" t="str">
            <v/>
          </cell>
          <cell r="Y1016" t="str">
            <v/>
          </cell>
          <cell r="Z1016" t="str">
            <v/>
          </cell>
          <cell r="AA1016" t="str">
            <v/>
          </cell>
          <cell r="AB1016" t="str">
            <v/>
          </cell>
          <cell r="AC1016" t="str">
            <v/>
          </cell>
          <cell r="AD1016" t="str">
            <v/>
          </cell>
          <cell r="AE1016" t="str">
            <v/>
          </cell>
        </row>
        <row r="1017">
          <cell r="A1017">
            <v>1004</v>
          </cell>
          <cell r="B1017" t="str">
            <v/>
          </cell>
          <cell r="C1017" t="str">
            <v/>
          </cell>
          <cell r="D1017" t="str">
            <v/>
          </cell>
          <cell r="E1017" t="str">
            <v/>
          </cell>
          <cell r="F1017" t="str">
            <v/>
          </cell>
          <cell r="G1017" t="str">
            <v/>
          </cell>
          <cell r="H1017" t="str">
            <v/>
          </cell>
          <cell r="J1017" t="str">
            <v>X305</v>
          </cell>
          <cell r="K1017" t="str">
            <v/>
          </cell>
          <cell r="M1017" t="str">
            <v/>
          </cell>
          <cell r="N1017" t="str">
            <v/>
          </cell>
          <cell r="O1017" t="str">
            <v/>
          </cell>
          <cell r="P1017" t="str">
            <v/>
          </cell>
          <cell r="Q1017" t="str">
            <v/>
          </cell>
          <cell r="R1017" t="str">
            <v/>
          </cell>
          <cell r="S1017" t="str">
            <v/>
          </cell>
          <cell r="T1017" t="str">
            <v/>
          </cell>
          <cell r="U1017" t="str">
            <v/>
          </cell>
          <cell r="V1017" t="str">
            <v/>
          </cell>
          <cell r="W1017" t="str">
            <v/>
          </cell>
          <cell r="X1017" t="str">
            <v/>
          </cell>
          <cell r="Y1017" t="str">
            <v/>
          </cell>
          <cell r="Z1017" t="str">
            <v/>
          </cell>
          <cell r="AA1017" t="str">
            <v/>
          </cell>
          <cell r="AB1017" t="str">
            <v/>
          </cell>
          <cell r="AC1017" t="str">
            <v/>
          </cell>
          <cell r="AD1017" t="str">
            <v/>
          </cell>
          <cell r="AE1017" t="str">
            <v/>
          </cell>
        </row>
        <row r="1018">
          <cell r="A1018">
            <v>1005</v>
          </cell>
          <cell r="B1018" t="str">
            <v/>
          </cell>
          <cell r="C1018" t="str">
            <v/>
          </cell>
          <cell r="D1018" t="str">
            <v/>
          </cell>
          <cell r="E1018" t="str">
            <v/>
          </cell>
          <cell r="F1018" t="str">
            <v/>
          </cell>
          <cell r="G1018" t="str">
            <v/>
          </cell>
          <cell r="H1018" t="str">
            <v/>
          </cell>
          <cell r="J1018" t="str">
            <v>X306</v>
          </cell>
          <cell r="K1018" t="str">
            <v/>
          </cell>
          <cell r="M1018" t="str">
            <v/>
          </cell>
          <cell r="N1018" t="str">
            <v/>
          </cell>
          <cell r="O1018" t="str">
            <v/>
          </cell>
          <cell r="P1018" t="str">
            <v/>
          </cell>
          <cell r="Q1018" t="str">
            <v/>
          </cell>
          <cell r="R1018" t="str">
            <v/>
          </cell>
          <cell r="S1018" t="str">
            <v/>
          </cell>
          <cell r="T1018" t="str">
            <v/>
          </cell>
          <cell r="U1018" t="str">
            <v/>
          </cell>
          <cell r="V1018" t="str">
            <v/>
          </cell>
          <cell r="W1018" t="str">
            <v/>
          </cell>
          <cell r="X1018" t="str">
            <v/>
          </cell>
          <cell r="Y1018" t="str">
            <v/>
          </cell>
          <cell r="Z1018" t="str">
            <v/>
          </cell>
          <cell r="AA1018" t="str">
            <v/>
          </cell>
          <cell r="AB1018" t="str">
            <v/>
          </cell>
          <cell r="AC1018" t="str">
            <v/>
          </cell>
          <cell r="AD1018" t="str">
            <v/>
          </cell>
          <cell r="AE1018" t="str">
            <v/>
          </cell>
        </row>
        <row r="1019">
          <cell r="A1019">
            <v>1006</v>
          </cell>
          <cell r="B1019" t="str">
            <v/>
          </cell>
          <cell r="C1019" t="str">
            <v/>
          </cell>
          <cell r="D1019" t="str">
            <v/>
          </cell>
          <cell r="E1019" t="str">
            <v/>
          </cell>
          <cell r="F1019" t="str">
            <v/>
          </cell>
          <cell r="G1019" t="str">
            <v/>
          </cell>
          <cell r="H1019" t="str">
            <v/>
          </cell>
          <cell r="J1019" t="str">
            <v>X307</v>
          </cell>
          <cell r="K1019" t="str">
            <v/>
          </cell>
          <cell r="M1019" t="str">
            <v/>
          </cell>
          <cell r="N1019" t="str">
            <v/>
          </cell>
          <cell r="O1019" t="str">
            <v/>
          </cell>
          <cell r="P1019" t="str">
            <v/>
          </cell>
          <cell r="Q1019" t="str">
            <v/>
          </cell>
          <cell r="R1019" t="str">
            <v/>
          </cell>
          <cell r="S1019" t="str">
            <v/>
          </cell>
          <cell r="T1019" t="str">
            <v/>
          </cell>
          <cell r="U1019" t="str">
            <v/>
          </cell>
          <cell r="V1019" t="str">
            <v/>
          </cell>
          <cell r="W1019" t="str">
            <v/>
          </cell>
          <cell r="X1019" t="str">
            <v/>
          </cell>
          <cell r="Y1019" t="str">
            <v/>
          </cell>
          <cell r="Z1019" t="str">
            <v/>
          </cell>
          <cell r="AA1019" t="str">
            <v/>
          </cell>
          <cell r="AB1019" t="str">
            <v/>
          </cell>
          <cell r="AC1019" t="str">
            <v/>
          </cell>
          <cell r="AD1019" t="str">
            <v/>
          </cell>
          <cell r="AE1019" t="str">
            <v/>
          </cell>
        </row>
        <row r="1020">
          <cell r="A1020">
            <v>1007</v>
          </cell>
          <cell r="B1020" t="str">
            <v/>
          </cell>
          <cell r="C1020" t="str">
            <v/>
          </cell>
          <cell r="D1020" t="str">
            <v/>
          </cell>
          <cell r="E1020" t="str">
            <v/>
          </cell>
          <cell r="F1020" t="str">
            <v/>
          </cell>
          <cell r="G1020" t="str">
            <v/>
          </cell>
          <cell r="H1020" t="str">
            <v/>
          </cell>
          <cell r="J1020" t="str">
            <v>X308</v>
          </cell>
          <cell r="K1020" t="str">
            <v/>
          </cell>
          <cell r="M1020" t="str">
            <v/>
          </cell>
          <cell r="N1020" t="str">
            <v/>
          </cell>
          <cell r="O1020" t="str">
            <v/>
          </cell>
          <cell r="P1020" t="str">
            <v/>
          </cell>
          <cell r="Q1020" t="str">
            <v/>
          </cell>
          <cell r="R1020" t="str">
            <v/>
          </cell>
          <cell r="S1020" t="str">
            <v/>
          </cell>
          <cell r="T1020" t="str">
            <v/>
          </cell>
          <cell r="U1020" t="str">
            <v/>
          </cell>
          <cell r="V1020" t="str">
            <v/>
          </cell>
          <cell r="W1020" t="str">
            <v/>
          </cell>
          <cell r="X1020" t="str">
            <v/>
          </cell>
          <cell r="Y1020" t="str">
            <v/>
          </cell>
          <cell r="Z1020" t="str">
            <v/>
          </cell>
          <cell r="AA1020" t="str">
            <v/>
          </cell>
          <cell r="AB1020" t="str">
            <v/>
          </cell>
          <cell r="AC1020" t="str">
            <v/>
          </cell>
          <cell r="AD1020" t="str">
            <v/>
          </cell>
          <cell r="AE1020" t="str">
            <v/>
          </cell>
        </row>
        <row r="1021">
          <cell r="A1021">
            <v>1008</v>
          </cell>
          <cell r="B1021" t="str">
            <v/>
          </cell>
          <cell r="C1021" t="str">
            <v/>
          </cell>
          <cell r="D1021" t="str">
            <v/>
          </cell>
          <cell r="E1021" t="str">
            <v/>
          </cell>
          <cell r="F1021" t="str">
            <v/>
          </cell>
          <cell r="G1021" t="str">
            <v/>
          </cell>
          <cell r="H1021" t="str">
            <v/>
          </cell>
          <cell r="J1021" t="str">
            <v>X309</v>
          </cell>
          <cell r="K1021" t="str">
            <v/>
          </cell>
          <cell r="M1021" t="str">
            <v/>
          </cell>
          <cell r="N1021" t="str">
            <v/>
          </cell>
          <cell r="O1021" t="str">
            <v/>
          </cell>
          <cell r="P1021" t="str">
            <v/>
          </cell>
          <cell r="Q1021" t="str">
            <v/>
          </cell>
          <cell r="R1021" t="str">
            <v/>
          </cell>
          <cell r="S1021" t="str">
            <v/>
          </cell>
          <cell r="T1021" t="str">
            <v/>
          </cell>
          <cell r="U1021" t="str">
            <v/>
          </cell>
          <cell r="V1021" t="str">
            <v/>
          </cell>
          <cell r="W1021" t="str">
            <v/>
          </cell>
          <cell r="X1021" t="str">
            <v/>
          </cell>
          <cell r="Y1021" t="str">
            <v/>
          </cell>
          <cell r="Z1021" t="str">
            <v/>
          </cell>
          <cell r="AA1021" t="str">
            <v/>
          </cell>
          <cell r="AB1021" t="str">
            <v/>
          </cell>
          <cell r="AC1021" t="str">
            <v/>
          </cell>
          <cell r="AD1021" t="str">
            <v/>
          </cell>
          <cell r="AE1021" t="str">
            <v/>
          </cell>
        </row>
        <row r="1022">
          <cell r="A1022">
            <v>1009</v>
          </cell>
          <cell r="B1022" t="str">
            <v/>
          </cell>
          <cell r="C1022" t="str">
            <v/>
          </cell>
          <cell r="D1022" t="str">
            <v/>
          </cell>
          <cell r="E1022" t="str">
            <v/>
          </cell>
          <cell r="F1022" t="str">
            <v/>
          </cell>
          <cell r="G1022" t="str">
            <v/>
          </cell>
          <cell r="H1022" t="str">
            <v/>
          </cell>
          <cell r="J1022" t="str">
            <v>X310</v>
          </cell>
          <cell r="K1022" t="str">
            <v/>
          </cell>
          <cell r="M1022" t="str">
            <v/>
          </cell>
          <cell r="N1022" t="str">
            <v/>
          </cell>
          <cell r="O1022" t="str">
            <v/>
          </cell>
          <cell r="P1022" t="str">
            <v/>
          </cell>
          <cell r="Q1022" t="str">
            <v/>
          </cell>
          <cell r="R1022" t="str">
            <v/>
          </cell>
          <cell r="S1022" t="str">
            <v/>
          </cell>
          <cell r="T1022" t="str">
            <v/>
          </cell>
          <cell r="U1022" t="str">
            <v/>
          </cell>
          <cell r="V1022" t="str">
            <v/>
          </cell>
          <cell r="W1022" t="str">
            <v/>
          </cell>
          <cell r="X1022" t="str">
            <v/>
          </cell>
          <cell r="Y1022" t="str">
            <v/>
          </cell>
          <cell r="Z1022" t="str">
            <v/>
          </cell>
          <cell r="AA1022" t="str">
            <v/>
          </cell>
          <cell r="AB1022" t="str">
            <v/>
          </cell>
          <cell r="AC1022" t="str">
            <v/>
          </cell>
          <cell r="AD1022" t="str">
            <v/>
          </cell>
          <cell r="AE1022" t="str">
            <v/>
          </cell>
        </row>
        <row r="1023">
          <cell r="A1023">
            <v>1010</v>
          </cell>
          <cell r="B1023" t="str">
            <v/>
          </cell>
          <cell r="C1023" t="str">
            <v/>
          </cell>
          <cell r="D1023" t="str">
            <v/>
          </cell>
          <cell r="E1023" t="str">
            <v/>
          </cell>
          <cell r="F1023" t="str">
            <v/>
          </cell>
          <cell r="G1023" t="str">
            <v/>
          </cell>
          <cell r="H1023" t="str">
            <v/>
          </cell>
          <cell r="J1023" t="str">
            <v>X311</v>
          </cell>
          <cell r="K1023" t="str">
            <v/>
          </cell>
          <cell r="M1023" t="str">
            <v/>
          </cell>
          <cell r="N1023" t="str">
            <v/>
          </cell>
          <cell r="O1023" t="str">
            <v/>
          </cell>
          <cell r="P1023" t="str">
            <v/>
          </cell>
          <cell r="Q1023" t="str">
            <v/>
          </cell>
          <cell r="R1023" t="str">
            <v/>
          </cell>
          <cell r="S1023" t="str">
            <v/>
          </cell>
          <cell r="T1023" t="str">
            <v/>
          </cell>
          <cell r="U1023" t="str">
            <v/>
          </cell>
          <cell r="V1023" t="str">
            <v/>
          </cell>
          <cell r="W1023" t="str">
            <v/>
          </cell>
          <cell r="X1023" t="str">
            <v/>
          </cell>
          <cell r="Y1023" t="str">
            <v/>
          </cell>
          <cell r="Z1023" t="str">
            <v/>
          </cell>
          <cell r="AA1023" t="str">
            <v/>
          </cell>
          <cell r="AB1023" t="str">
            <v/>
          </cell>
          <cell r="AC1023" t="str">
            <v/>
          </cell>
          <cell r="AD1023" t="str">
            <v/>
          </cell>
          <cell r="AE1023" t="str">
            <v/>
          </cell>
        </row>
        <row r="1024">
          <cell r="A1024">
            <v>1011</v>
          </cell>
          <cell r="B1024" t="str">
            <v/>
          </cell>
          <cell r="C1024" t="str">
            <v/>
          </cell>
          <cell r="D1024" t="str">
            <v/>
          </cell>
          <cell r="E1024" t="str">
            <v/>
          </cell>
          <cell r="F1024" t="str">
            <v/>
          </cell>
          <cell r="G1024" t="str">
            <v/>
          </cell>
          <cell r="H1024" t="str">
            <v/>
          </cell>
          <cell r="J1024" t="str">
            <v>X312</v>
          </cell>
          <cell r="K1024" t="str">
            <v/>
          </cell>
          <cell r="M1024" t="str">
            <v/>
          </cell>
          <cell r="N1024" t="str">
            <v/>
          </cell>
          <cell r="O1024" t="str">
            <v/>
          </cell>
          <cell r="P1024" t="str">
            <v/>
          </cell>
          <cell r="Q1024" t="str">
            <v/>
          </cell>
          <cell r="R1024" t="str">
            <v/>
          </cell>
          <cell r="S1024" t="str">
            <v/>
          </cell>
          <cell r="T1024" t="str">
            <v/>
          </cell>
          <cell r="U1024" t="str">
            <v/>
          </cell>
          <cell r="V1024" t="str">
            <v/>
          </cell>
          <cell r="W1024" t="str">
            <v/>
          </cell>
          <cell r="X1024" t="str">
            <v/>
          </cell>
          <cell r="Y1024" t="str">
            <v/>
          </cell>
          <cell r="Z1024" t="str">
            <v/>
          </cell>
          <cell r="AA1024" t="str">
            <v/>
          </cell>
          <cell r="AB1024" t="str">
            <v/>
          </cell>
          <cell r="AC1024" t="str">
            <v/>
          </cell>
          <cell r="AD1024" t="str">
            <v/>
          </cell>
          <cell r="AE1024" t="str">
            <v/>
          </cell>
        </row>
        <row r="1025">
          <cell r="A1025">
            <v>1012</v>
          </cell>
          <cell r="B1025" t="str">
            <v/>
          </cell>
          <cell r="C1025" t="str">
            <v/>
          </cell>
          <cell r="D1025" t="str">
            <v/>
          </cell>
          <cell r="E1025" t="str">
            <v/>
          </cell>
          <cell r="F1025" t="str">
            <v/>
          </cell>
          <cell r="G1025" t="str">
            <v/>
          </cell>
          <cell r="H1025" t="str">
            <v/>
          </cell>
          <cell r="J1025" t="str">
            <v>X313</v>
          </cell>
          <cell r="K1025" t="str">
            <v/>
          </cell>
          <cell r="M1025" t="str">
            <v/>
          </cell>
          <cell r="N1025" t="str">
            <v/>
          </cell>
          <cell r="O1025" t="str">
            <v/>
          </cell>
          <cell r="P1025" t="str">
            <v/>
          </cell>
          <cell r="Q1025" t="str">
            <v/>
          </cell>
          <cell r="R1025" t="str">
            <v/>
          </cell>
          <cell r="S1025" t="str">
            <v/>
          </cell>
          <cell r="T1025" t="str">
            <v/>
          </cell>
          <cell r="U1025" t="str">
            <v/>
          </cell>
          <cell r="V1025" t="str">
            <v/>
          </cell>
          <cell r="W1025" t="str">
            <v/>
          </cell>
          <cell r="X1025" t="str">
            <v/>
          </cell>
          <cell r="Y1025" t="str">
            <v/>
          </cell>
          <cell r="Z1025" t="str">
            <v/>
          </cell>
          <cell r="AA1025" t="str">
            <v/>
          </cell>
          <cell r="AB1025" t="str">
            <v/>
          </cell>
          <cell r="AC1025" t="str">
            <v/>
          </cell>
          <cell r="AD1025" t="str">
            <v/>
          </cell>
          <cell r="AE1025" t="str">
            <v/>
          </cell>
        </row>
        <row r="1026">
          <cell r="A1026">
            <v>1013</v>
          </cell>
          <cell r="B1026" t="str">
            <v/>
          </cell>
          <cell r="C1026" t="str">
            <v/>
          </cell>
          <cell r="D1026" t="str">
            <v/>
          </cell>
          <cell r="E1026" t="str">
            <v/>
          </cell>
          <cell r="F1026" t="str">
            <v/>
          </cell>
          <cell r="G1026" t="str">
            <v/>
          </cell>
          <cell r="H1026" t="str">
            <v/>
          </cell>
          <cell r="J1026" t="str">
            <v>X314</v>
          </cell>
          <cell r="K1026" t="str">
            <v/>
          </cell>
          <cell r="M1026" t="str">
            <v/>
          </cell>
          <cell r="N1026" t="str">
            <v/>
          </cell>
          <cell r="O1026" t="str">
            <v/>
          </cell>
          <cell r="P1026" t="str">
            <v/>
          </cell>
          <cell r="Q1026" t="str">
            <v/>
          </cell>
          <cell r="R1026" t="str">
            <v/>
          </cell>
          <cell r="S1026" t="str">
            <v/>
          </cell>
          <cell r="T1026" t="str">
            <v/>
          </cell>
          <cell r="U1026" t="str">
            <v/>
          </cell>
          <cell r="V1026" t="str">
            <v/>
          </cell>
          <cell r="W1026" t="str">
            <v/>
          </cell>
          <cell r="X1026" t="str">
            <v/>
          </cell>
          <cell r="Y1026" t="str">
            <v/>
          </cell>
          <cell r="Z1026" t="str">
            <v/>
          </cell>
          <cell r="AA1026" t="str">
            <v/>
          </cell>
          <cell r="AB1026" t="str">
            <v/>
          </cell>
          <cell r="AC1026" t="str">
            <v/>
          </cell>
          <cell r="AD1026" t="str">
            <v/>
          </cell>
          <cell r="AE1026" t="str">
            <v/>
          </cell>
        </row>
        <row r="1027">
          <cell r="A1027">
            <v>1014</v>
          </cell>
          <cell r="B1027" t="str">
            <v/>
          </cell>
          <cell r="C1027" t="str">
            <v/>
          </cell>
          <cell r="D1027" t="str">
            <v/>
          </cell>
          <cell r="E1027" t="str">
            <v/>
          </cell>
          <cell r="F1027" t="str">
            <v/>
          </cell>
          <cell r="G1027" t="str">
            <v/>
          </cell>
          <cell r="H1027" t="str">
            <v/>
          </cell>
          <cell r="J1027" t="str">
            <v>X315</v>
          </cell>
          <cell r="K1027" t="str">
            <v/>
          </cell>
          <cell r="M1027" t="str">
            <v/>
          </cell>
          <cell r="N1027" t="str">
            <v/>
          </cell>
          <cell r="O1027" t="str">
            <v/>
          </cell>
          <cell r="P1027" t="str">
            <v/>
          </cell>
          <cell r="Q1027" t="str">
            <v/>
          </cell>
          <cell r="R1027" t="str">
            <v/>
          </cell>
          <cell r="S1027" t="str">
            <v/>
          </cell>
          <cell r="T1027" t="str">
            <v/>
          </cell>
          <cell r="U1027" t="str">
            <v/>
          </cell>
          <cell r="V1027" t="str">
            <v/>
          </cell>
          <cell r="W1027" t="str">
            <v/>
          </cell>
          <cell r="X1027" t="str">
            <v/>
          </cell>
          <cell r="Y1027" t="str">
            <v/>
          </cell>
          <cell r="Z1027" t="str">
            <v/>
          </cell>
          <cell r="AA1027" t="str">
            <v/>
          </cell>
          <cell r="AB1027" t="str">
            <v/>
          </cell>
          <cell r="AC1027" t="str">
            <v/>
          </cell>
          <cell r="AD1027" t="str">
            <v/>
          </cell>
          <cell r="AE1027" t="str">
            <v/>
          </cell>
        </row>
        <row r="1028">
          <cell r="A1028">
            <v>1015</v>
          </cell>
          <cell r="B1028" t="str">
            <v/>
          </cell>
          <cell r="C1028" t="str">
            <v/>
          </cell>
          <cell r="D1028" t="str">
            <v/>
          </cell>
          <cell r="E1028" t="str">
            <v/>
          </cell>
          <cell r="F1028" t="str">
            <v/>
          </cell>
          <cell r="G1028" t="str">
            <v/>
          </cell>
          <cell r="H1028" t="str">
            <v/>
          </cell>
          <cell r="J1028" t="str">
            <v>X316</v>
          </cell>
          <cell r="K1028" t="str">
            <v/>
          </cell>
          <cell r="M1028" t="str">
            <v/>
          </cell>
          <cell r="N1028" t="str">
            <v/>
          </cell>
          <cell r="O1028" t="str">
            <v/>
          </cell>
          <cell r="P1028" t="str">
            <v/>
          </cell>
          <cell r="Q1028" t="str">
            <v/>
          </cell>
          <cell r="R1028" t="str">
            <v/>
          </cell>
          <cell r="S1028" t="str">
            <v/>
          </cell>
          <cell r="T1028" t="str">
            <v/>
          </cell>
          <cell r="U1028" t="str">
            <v/>
          </cell>
          <cell r="V1028" t="str">
            <v/>
          </cell>
          <cell r="W1028" t="str">
            <v/>
          </cell>
          <cell r="X1028" t="str">
            <v/>
          </cell>
          <cell r="Y1028" t="str">
            <v/>
          </cell>
          <cell r="Z1028" t="str">
            <v/>
          </cell>
          <cell r="AA1028" t="str">
            <v/>
          </cell>
          <cell r="AB1028" t="str">
            <v/>
          </cell>
          <cell r="AC1028" t="str">
            <v/>
          </cell>
          <cell r="AD1028" t="str">
            <v/>
          </cell>
          <cell r="AE1028" t="str">
            <v/>
          </cell>
        </row>
        <row r="1029">
          <cell r="A1029">
            <v>1016</v>
          </cell>
          <cell r="B1029" t="str">
            <v/>
          </cell>
          <cell r="C1029" t="str">
            <v/>
          </cell>
          <cell r="D1029" t="str">
            <v/>
          </cell>
          <cell r="E1029" t="str">
            <v/>
          </cell>
          <cell r="F1029" t="str">
            <v/>
          </cell>
          <cell r="G1029" t="str">
            <v/>
          </cell>
          <cell r="H1029" t="str">
            <v/>
          </cell>
          <cell r="J1029" t="str">
            <v>X317</v>
          </cell>
          <cell r="K1029" t="str">
            <v/>
          </cell>
          <cell r="M1029" t="str">
            <v/>
          </cell>
          <cell r="N1029" t="str">
            <v/>
          </cell>
          <cell r="O1029" t="str">
            <v/>
          </cell>
          <cell r="P1029" t="str">
            <v/>
          </cell>
          <cell r="Q1029" t="str">
            <v/>
          </cell>
          <cell r="R1029" t="str">
            <v/>
          </cell>
          <cell r="S1029" t="str">
            <v/>
          </cell>
          <cell r="T1029" t="str">
            <v/>
          </cell>
          <cell r="U1029" t="str">
            <v/>
          </cell>
          <cell r="V1029" t="str">
            <v/>
          </cell>
          <cell r="W1029" t="str">
            <v/>
          </cell>
          <cell r="X1029" t="str">
            <v/>
          </cell>
          <cell r="Y1029" t="str">
            <v/>
          </cell>
          <cell r="Z1029" t="str">
            <v/>
          </cell>
          <cell r="AA1029" t="str">
            <v/>
          </cell>
          <cell r="AB1029" t="str">
            <v/>
          </cell>
          <cell r="AC1029" t="str">
            <v/>
          </cell>
          <cell r="AD1029" t="str">
            <v/>
          </cell>
          <cell r="AE1029" t="str">
            <v/>
          </cell>
        </row>
        <row r="1030">
          <cell r="A1030">
            <v>1017</v>
          </cell>
          <cell r="B1030" t="str">
            <v/>
          </cell>
          <cell r="C1030" t="str">
            <v/>
          </cell>
          <cell r="D1030" t="str">
            <v/>
          </cell>
          <cell r="E1030" t="str">
            <v/>
          </cell>
          <cell r="F1030" t="str">
            <v/>
          </cell>
          <cell r="G1030" t="str">
            <v/>
          </cell>
          <cell r="H1030" t="str">
            <v/>
          </cell>
          <cell r="J1030" t="str">
            <v>X318</v>
          </cell>
          <cell r="K1030" t="str">
            <v/>
          </cell>
          <cell r="M1030" t="str">
            <v/>
          </cell>
          <cell r="N1030" t="str">
            <v/>
          </cell>
          <cell r="O1030" t="str">
            <v/>
          </cell>
          <cell r="P1030" t="str">
            <v/>
          </cell>
          <cell r="Q1030" t="str">
            <v/>
          </cell>
          <cell r="R1030" t="str">
            <v/>
          </cell>
          <cell r="S1030" t="str">
            <v/>
          </cell>
          <cell r="T1030" t="str">
            <v/>
          </cell>
          <cell r="U1030" t="str">
            <v/>
          </cell>
          <cell r="V1030" t="str">
            <v/>
          </cell>
          <cell r="W1030" t="str">
            <v/>
          </cell>
          <cell r="X1030" t="str">
            <v/>
          </cell>
          <cell r="Y1030" t="str">
            <v/>
          </cell>
          <cell r="Z1030" t="str">
            <v/>
          </cell>
          <cell r="AA1030" t="str">
            <v/>
          </cell>
          <cell r="AB1030" t="str">
            <v/>
          </cell>
          <cell r="AC1030" t="str">
            <v/>
          </cell>
          <cell r="AD1030" t="str">
            <v/>
          </cell>
          <cell r="AE1030" t="str">
            <v/>
          </cell>
        </row>
        <row r="1031">
          <cell r="A1031">
            <v>1018</v>
          </cell>
          <cell r="B1031" t="str">
            <v/>
          </cell>
          <cell r="C1031" t="str">
            <v/>
          </cell>
          <cell r="D1031" t="str">
            <v/>
          </cell>
          <cell r="E1031" t="str">
            <v/>
          </cell>
          <cell r="F1031" t="str">
            <v/>
          </cell>
          <cell r="G1031" t="str">
            <v/>
          </cell>
          <cell r="H1031" t="str">
            <v/>
          </cell>
          <cell r="J1031" t="str">
            <v>X319</v>
          </cell>
          <cell r="K1031" t="str">
            <v/>
          </cell>
          <cell r="M1031" t="str">
            <v/>
          </cell>
          <cell r="N1031" t="str">
            <v/>
          </cell>
          <cell r="O1031" t="str">
            <v/>
          </cell>
          <cell r="P1031" t="str">
            <v/>
          </cell>
          <cell r="Q1031" t="str">
            <v/>
          </cell>
          <cell r="R1031" t="str">
            <v/>
          </cell>
          <cell r="S1031" t="str">
            <v/>
          </cell>
          <cell r="T1031" t="str">
            <v/>
          </cell>
          <cell r="U1031" t="str">
            <v/>
          </cell>
          <cell r="V1031" t="str">
            <v/>
          </cell>
          <cell r="W1031" t="str">
            <v/>
          </cell>
          <cell r="X1031" t="str">
            <v/>
          </cell>
          <cell r="Y1031" t="str">
            <v/>
          </cell>
          <cell r="Z1031" t="str">
            <v/>
          </cell>
          <cell r="AA1031" t="str">
            <v/>
          </cell>
          <cell r="AB1031" t="str">
            <v/>
          </cell>
          <cell r="AC1031" t="str">
            <v/>
          </cell>
          <cell r="AD1031" t="str">
            <v/>
          </cell>
          <cell r="AE1031" t="str">
            <v/>
          </cell>
        </row>
        <row r="1032">
          <cell r="A1032">
            <v>1019</v>
          </cell>
          <cell r="B1032" t="str">
            <v/>
          </cell>
          <cell r="C1032" t="str">
            <v/>
          </cell>
          <cell r="D1032" t="str">
            <v/>
          </cell>
          <cell r="E1032" t="str">
            <v/>
          </cell>
          <cell r="F1032" t="str">
            <v/>
          </cell>
          <cell r="G1032" t="str">
            <v/>
          </cell>
          <cell r="H1032" t="str">
            <v/>
          </cell>
          <cell r="J1032" t="str">
            <v>X320</v>
          </cell>
          <cell r="K1032" t="str">
            <v/>
          </cell>
          <cell r="M1032" t="str">
            <v/>
          </cell>
          <cell r="N1032" t="str">
            <v/>
          </cell>
          <cell r="O1032" t="str">
            <v/>
          </cell>
          <cell r="P1032" t="str">
            <v/>
          </cell>
          <cell r="Q1032" t="str">
            <v/>
          </cell>
          <cell r="R1032" t="str">
            <v/>
          </cell>
          <cell r="S1032" t="str">
            <v/>
          </cell>
          <cell r="T1032" t="str">
            <v/>
          </cell>
          <cell r="U1032" t="str">
            <v/>
          </cell>
          <cell r="V1032" t="str">
            <v/>
          </cell>
          <cell r="W1032" t="str">
            <v/>
          </cell>
          <cell r="X1032" t="str">
            <v/>
          </cell>
          <cell r="Y1032" t="str">
            <v/>
          </cell>
          <cell r="Z1032" t="str">
            <v/>
          </cell>
          <cell r="AA1032" t="str">
            <v/>
          </cell>
          <cell r="AB1032" t="str">
            <v/>
          </cell>
          <cell r="AC1032" t="str">
            <v/>
          </cell>
          <cell r="AD1032" t="str">
            <v/>
          </cell>
          <cell r="AE1032" t="str">
            <v/>
          </cell>
        </row>
        <row r="1033">
          <cell r="A1033">
            <v>1020</v>
          </cell>
          <cell r="B1033" t="str">
            <v/>
          </cell>
          <cell r="C1033" t="str">
            <v/>
          </cell>
          <cell r="D1033" t="str">
            <v/>
          </cell>
          <cell r="E1033" t="str">
            <v/>
          </cell>
          <cell r="F1033" t="str">
            <v/>
          </cell>
          <cell r="G1033" t="str">
            <v/>
          </cell>
          <cell r="H1033" t="str">
            <v/>
          </cell>
          <cell r="J1033" t="str">
            <v>X321</v>
          </cell>
          <cell r="K1033" t="str">
            <v/>
          </cell>
          <cell r="M1033" t="str">
            <v/>
          </cell>
          <cell r="N1033" t="str">
            <v/>
          </cell>
          <cell r="O1033" t="str">
            <v/>
          </cell>
          <cell r="P1033" t="str">
            <v/>
          </cell>
          <cell r="Q1033" t="str">
            <v/>
          </cell>
          <cell r="R1033" t="str">
            <v/>
          </cell>
          <cell r="S1033" t="str">
            <v/>
          </cell>
          <cell r="T1033" t="str">
            <v/>
          </cell>
          <cell r="U1033" t="str">
            <v/>
          </cell>
          <cell r="V1033" t="str">
            <v/>
          </cell>
          <cell r="W1033" t="str">
            <v/>
          </cell>
          <cell r="X1033" t="str">
            <v/>
          </cell>
          <cell r="Y1033" t="str">
            <v/>
          </cell>
          <cell r="Z1033" t="str">
            <v/>
          </cell>
          <cell r="AA1033" t="str">
            <v/>
          </cell>
          <cell r="AB1033" t="str">
            <v/>
          </cell>
          <cell r="AC1033" t="str">
            <v/>
          </cell>
          <cell r="AD1033" t="str">
            <v/>
          </cell>
          <cell r="AE1033" t="str">
            <v/>
          </cell>
        </row>
        <row r="1034">
          <cell r="A1034">
            <v>1021</v>
          </cell>
          <cell r="B1034" t="str">
            <v/>
          </cell>
          <cell r="C1034" t="str">
            <v/>
          </cell>
          <cell r="D1034" t="str">
            <v/>
          </cell>
          <cell r="E1034" t="str">
            <v/>
          </cell>
          <cell r="F1034" t="str">
            <v/>
          </cell>
          <cell r="G1034" t="str">
            <v/>
          </cell>
          <cell r="H1034" t="str">
            <v/>
          </cell>
          <cell r="J1034" t="str">
            <v>X322</v>
          </cell>
          <cell r="K1034" t="str">
            <v/>
          </cell>
          <cell r="M1034" t="str">
            <v/>
          </cell>
          <cell r="N1034" t="str">
            <v/>
          </cell>
          <cell r="O1034" t="str">
            <v/>
          </cell>
          <cell r="P1034" t="str">
            <v/>
          </cell>
          <cell r="Q1034" t="str">
            <v/>
          </cell>
          <cell r="R1034" t="str">
            <v/>
          </cell>
          <cell r="S1034" t="str">
            <v/>
          </cell>
          <cell r="T1034" t="str">
            <v/>
          </cell>
          <cell r="U1034" t="str">
            <v/>
          </cell>
          <cell r="V1034" t="str">
            <v/>
          </cell>
          <cell r="W1034" t="str">
            <v/>
          </cell>
          <cell r="X1034" t="str">
            <v/>
          </cell>
          <cell r="Y1034" t="str">
            <v/>
          </cell>
          <cell r="Z1034" t="str">
            <v/>
          </cell>
          <cell r="AA1034" t="str">
            <v/>
          </cell>
          <cell r="AB1034" t="str">
            <v/>
          </cell>
          <cell r="AC1034" t="str">
            <v/>
          </cell>
          <cell r="AD1034" t="str">
            <v/>
          </cell>
          <cell r="AE1034" t="str">
            <v/>
          </cell>
        </row>
        <row r="1035">
          <cell r="A1035">
            <v>1022</v>
          </cell>
          <cell r="B1035" t="str">
            <v/>
          </cell>
          <cell r="C1035" t="str">
            <v/>
          </cell>
          <cell r="D1035" t="str">
            <v/>
          </cell>
          <cell r="E1035" t="str">
            <v/>
          </cell>
          <cell r="F1035" t="str">
            <v/>
          </cell>
          <cell r="G1035" t="str">
            <v/>
          </cell>
          <cell r="H1035" t="str">
            <v/>
          </cell>
          <cell r="J1035" t="str">
            <v>X323</v>
          </cell>
          <cell r="K1035" t="str">
            <v/>
          </cell>
          <cell r="M1035" t="str">
            <v/>
          </cell>
          <cell r="N1035" t="str">
            <v/>
          </cell>
          <cell r="O1035" t="str">
            <v/>
          </cell>
          <cell r="P1035" t="str">
            <v/>
          </cell>
          <cell r="Q1035" t="str">
            <v/>
          </cell>
          <cell r="R1035" t="str">
            <v/>
          </cell>
          <cell r="S1035" t="str">
            <v/>
          </cell>
          <cell r="T1035" t="str">
            <v/>
          </cell>
          <cell r="U1035" t="str">
            <v/>
          </cell>
          <cell r="V1035" t="str">
            <v/>
          </cell>
          <cell r="W1035" t="str">
            <v/>
          </cell>
          <cell r="X1035" t="str">
            <v/>
          </cell>
          <cell r="Y1035" t="str">
            <v/>
          </cell>
          <cell r="Z1035" t="str">
            <v/>
          </cell>
          <cell r="AA1035" t="str">
            <v/>
          </cell>
          <cell r="AB1035" t="str">
            <v/>
          </cell>
          <cell r="AC1035" t="str">
            <v/>
          </cell>
          <cell r="AD1035" t="str">
            <v/>
          </cell>
          <cell r="AE1035" t="str">
            <v/>
          </cell>
        </row>
        <row r="1036">
          <cell r="A1036">
            <v>1023</v>
          </cell>
          <cell r="B1036" t="str">
            <v/>
          </cell>
          <cell r="C1036" t="str">
            <v/>
          </cell>
          <cell r="D1036" t="str">
            <v/>
          </cell>
          <cell r="E1036" t="str">
            <v/>
          </cell>
          <cell r="F1036" t="str">
            <v/>
          </cell>
          <cell r="G1036" t="str">
            <v/>
          </cell>
          <cell r="H1036" t="str">
            <v/>
          </cell>
          <cell r="J1036" t="str">
            <v>X324</v>
          </cell>
          <cell r="K1036" t="str">
            <v/>
          </cell>
          <cell r="M1036" t="str">
            <v/>
          </cell>
          <cell r="N1036" t="str">
            <v/>
          </cell>
          <cell r="O1036" t="str">
            <v/>
          </cell>
          <cell r="P1036" t="str">
            <v/>
          </cell>
          <cell r="Q1036" t="str">
            <v/>
          </cell>
          <cell r="R1036" t="str">
            <v/>
          </cell>
          <cell r="S1036" t="str">
            <v/>
          </cell>
          <cell r="T1036" t="str">
            <v/>
          </cell>
          <cell r="U1036" t="str">
            <v/>
          </cell>
          <cell r="V1036" t="str">
            <v/>
          </cell>
          <cell r="W1036" t="str">
            <v/>
          </cell>
          <cell r="X1036" t="str">
            <v/>
          </cell>
          <cell r="Y1036" t="str">
            <v/>
          </cell>
          <cell r="Z1036" t="str">
            <v/>
          </cell>
          <cell r="AA1036" t="str">
            <v/>
          </cell>
          <cell r="AB1036" t="str">
            <v/>
          </cell>
          <cell r="AC1036" t="str">
            <v/>
          </cell>
          <cell r="AD1036" t="str">
            <v/>
          </cell>
          <cell r="AE1036" t="str">
            <v/>
          </cell>
        </row>
        <row r="1037">
          <cell r="A1037">
            <v>1024</v>
          </cell>
          <cell r="B1037" t="str">
            <v/>
          </cell>
          <cell r="C1037" t="str">
            <v/>
          </cell>
          <cell r="D1037" t="str">
            <v/>
          </cell>
          <cell r="E1037" t="str">
            <v/>
          </cell>
          <cell r="F1037" t="str">
            <v/>
          </cell>
          <cell r="G1037" t="str">
            <v/>
          </cell>
          <cell r="H1037" t="str">
            <v/>
          </cell>
          <cell r="J1037" t="str">
            <v>X325</v>
          </cell>
          <cell r="K1037" t="str">
            <v/>
          </cell>
          <cell r="M1037" t="str">
            <v/>
          </cell>
          <cell r="N1037" t="str">
            <v/>
          </cell>
          <cell r="O1037" t="str">
            <v/>
          </cell>
          <cell r="P1037" t="str">
            <v/>
          </cell>
          <cell r="Q1037" t="str">
            <v/>
          </cell>
          <cell r="R1037" t="str">
            <v/>
          </cell>
          <cell r="S1037" t="str">
            <v/>
          </cell>
          <cell r="T1037" t="str">
            <v/>
          </cell>
          <cell r="U1037" t="str">
            <v/>
          </cell>
          <cell r="V1037" t="str">
            <v/>
          </cell>
          <cell r="W1037" t="str">
            <v/>
          </cell>
          <cell r="X1037" t="str">
            <v/>
          </cell>
          <cell r="Y1037" t="str">
            <v/>
          </cell>
          <cell r="Z1037" t="str">
            <v/>
          </cell>
          <cell r="AA1037" t="str">
            <v/>
          </cell>
          <cell r="AB1037" t="str">
            <v/>
          </cell>
          <cell r="AC1037" t="str">
            <v/>
          </cell>
          <cell r="AD1037" t="str">
            <v/>
          </cell>
          <cell r="AE1037" t="str">
            <v/>
          </cell>
        </row>
        <row r="1038">
          <cell r="A1038">
            <v>1025</v>
          </cell>
          <cell r="B1038" t="str">
            <v/>
          </cell>
          <cell r="C1038" t="str">
            <v/>
          </cell>
          <cell r="D1038" t="str">
            <v/>
          </cell>
          <cell r="E1038" t="str">
            <v/>
          </cell>
          <cell r="F1038" t="str">
            <v/>
          </cell>
          <cell r="G1038" t="str">
            <v/>
          </cell>
          <cell r="H1038" t="str">
            <v/>
          </cell>
          <cell r="J1038" t="str">
            <v>X326</v>
          </cell>
          <cell r="K1038" t="str">
            <v/>
          </cell>
          <cell r="M1038" t="str">
            <v/>
          </cell>
          <cell r="N1038" t="str">
            <v/>
          </cell>
          <cell r="O1038" t="str">
            <v/>
          </cell>
          <cell r="P1038" t="str">
            <v/>
          </cell>
          <cell r="Q1038" t="str">
            <v/>
          </cell>
          <cell r="R1038" t="str">
            <v/>
          </cell>
          <cell r="S1038" t="str">
            <v/>
          </cell>
          <cell r="T1038" t="str">
            <v/>
          </cell>
          <cell r="U1038" t="str">
            <v/>
          </cell>
          <cell r="V1038" t="str">
            <v/>
          </cell>
          <cell r="W1038" t="str">
            <v/>
          </cell>
          <cell r="X1038" t="str">
            <v/>
          </cell>
          <cell r="Y1038" t="str">
            <v/>
          </cell>
          <cell r="Z1038" t="str">
            <v/>
          </cell>
          <cell r="AA1038" t="str">
            <v/>
          </cell>
          <cell r="AB1038" t="str">
            <v/>
          </cell>
          <cell r="AC1038" t="str">
            <v/>
          </cell>
          <cell r="AD1038" t="str">
            <v/>
          </cell>
          <cell r="AE1038" t="str">
            <v/>
          </cell>
        </row>
        <row r="1039">
          <cell r="A1039">
            <v>1026</v>
          </cell>
          <cell r="B1039" t="str">
            <v/>
          </cell>
          <cell r="C1039" t="str">
            <v/>
          </cell>
          <cell r="D1039" t="str">
            <v/>
          </cell>
          <cell r="E1039" t="str">
            <v/>
          </cell>
          <cell r="F1039" t="str">
            <v/>
          </cell>
          <cell r="G1039" t="str">
            <v/>
          </cell>
          <cell r="H1039" t="str">
            <v/>
          </cell>
          <cell r="J1039" t="str">
            <v>X327</v>
          </cell>
          <cell r="K1039" t="str">
            <v/>
          </cell>
          <cell r="M1039" t="str">
            <v/>
          </cell>
          <cell r="N1039" t="str">
            <v/>
          </cell>
          <cell r="O1039" t="str">
            <v/>
          </cell>
          <cell r="P1039" t="str">
            <v/>
          </cell>
          <cell r="Q1039" t="str">
            <v/>
          </cell>
          <cell r="R1039" t="str">
            <v/>
          </cell>
          <cell r="S1039" t="str">
            <v/>
          </cell>
          <cell r="T1039" t="str">
            <v/>
          </cell>
          <cell r="U1039" t="str">
            <v/>
          </cell>
          <cell r="V1039" t="str">
            <v/>
          </cell>
          <cell r="W1039" t="str">
            <v/>
          </cell>
          <cell r="X1039" t="str">
            <v/>
          </cell>
          <cell r="Y1039" t="str">
            <v/>
          </cell>
          <cell r="Z1039" t="str">
            <v/>
          </cell>
          <cell r="AA1039" t="str">
            <v/>
          </cell>
          <cell r="AB1039" t="str">
            <v/>
          </cell>
          <cell r="AC1039" t="str">
            <v/>
          </cell>
          <cell r="AD1039" t="str">
            <v/>
          </cell>
          <cell r="AE1039" t="str">
            <v/>
          </cell>
        </row>
        <row r="1040">
          <cell r="A1040">
            <v>1027</v>
          </cell>
          <cell r="B1040" t="str">
            <v/>
          </cell>
          <cell r="C1040" t="str">
            <v/>
          </cell>
          <cell r="D1040" t="str">
            <v/>
          </cell>
          <cell r="E1040" t="str">
            <v/>
          </cell>
          <cell r="F1040" t="str">
            <v/>
          </cell>
          <cell r="G1040" t="str">
            <v/>
          </cell>
          <cell r="H1040" t="str">
            <v/>
          </cell>
          <cell r="J1040" t="str">
            <v>X328</v>
          </cell>
          <cell r="K1040" t="str">
            <v/>
          </cell>
          <cell r="M1040" t="str">
            <v/>
          </cell>
          <cell r="N1040" t="str">
            <v/>
          </cell>
          <cell r="O1040" t="str">
            <v/>
          </cell>
          <cell r="P1040" t="str">
            <v/>
          </cell>
          <cell r="Q1040" t="str">
            <v/>
          </cell>
          <cell r="R1040" t="str">
            <v/>
          </cell>
          <cell r="S1040" t="str">
            <v/>
          </cell>
          <cell r="T1040" t="str">
            <v/>
          </cell>
          <cell r="U1040" t="str">
            <v/>
          </cell>
          <cell r="V1040" t="str">
            <v/>
          </cell>
          <cell r="W1040" t="str">
            <v/>
          </cell>
          <cell r="X1040" t="str">
            <v/>
          </cell>
          <cell r="Y1040" t="str">
            <v/>
          </cell>
          <cell r="Z1040" t="str">
            <v/>
          </cell>
          <cell r="AA1040" t="str">
            <v/>
          </cell>
          <cell r="AB1040" t="str">
            <v/>
          </cell>
          <cell r="AC1040" t="str">
            <v/>
          </cell>
          <cell r="AD1040" t="str">
            <v/>
          </cell>
          <cell r="AE1040" t="str">
            <v/>
          </cell>
        </row>
        <row r="1041">
          <cell r="A1041">
            <v>1028</v>
          </cell>
          <cell r="B1041" t="str">
            <v/>
          </cell>
          <cell r="C1041" t="str">
            <v/>
          </cell>
          <cell r="D1041" t="str">
            <v/>
          </cell>
          <cell r="E1041" t="str">
            <v/>
          </cell>
          <cell r="F1041" t="str">
            <v/>
          </cell>
          <cell r="G1041" t="str">
            <v/>
          </cell>
          <cell r="H1041" t="str">
            <v/>
          </cell>
          <cell r="J1041" t="str">
            <v>X329</v>
          </cell>
          <cell r="K1041" t="str">
            <v/>
          </cell>
          <cell r="M1041" t="str">
            <v/>
          </cell>
          <cell r="N1041" t="str">
            <v/>
          </cell>
          <cell r="O1041" t="str">
            <v/>
          </cell>
          <cell r="P1041" t="str">
            <v/>
          </cell>
          <cell r="Q1041" t="str">
            <v/>
          </cell>
          <cell r="R1041" t="str">
            <v/>
          </cell>
          <cell r="S1041" t="str">
            <v/>
          </cell>
          <cell r="T1041" t="str">
            <v/>
          </cell>
          <cell r="U1041" t="str">
            <v/>
          </cell>
          <cell r="V1041" t="str">
            <v/>
          </cell>
          <cell r="W1041" t="str">
            <v/>
          </cell>
          <cell r="X1041" t="str">
            <v/>
          </cell>
          <cell r="Y1041" t="str">
            <v/>
          </cell>
          <cell r="Z1041" t="str">
            <v/>
          </cell>
          <cell r="AA1041" t="str">
            <v/>
          </cell>
          <cell r="AB1041" t="str">
            <v/>
          </cell>
          <cell r="AC1041" t="str">
            <v/>
          </cell>
          <cell r="AD1041" t="str">
            <v/>
          </cell>
          <cell r="AE1041" t="str">
            <v/>
          </cell>
        </row>
        <row r="1042">
          <cell r="A1042">
            <v>1029</v>
          </cell>
          <cell r="B1042" t="str">
            <v/>
          </cell>
          <cell r="C1042" t="str">
            <v/>
          </cell>
          <cell r="D1042" t="str">
            <v/>
          </cell>
          <cell r="E1042" t="str">
            <v/>
          </cell>
          <cell r="F1042" t="str">
            <v/>
          </cell>
          <cell r="G1042" t="str">
            <v/>
          </cell>
          <cell r="H1042" t="str">
            <v/>
          </cell>
          <cell r="J1042" t="str">
            <v>X330</v>
          </cell>
          <cell r="K1042" t="str">
            <v/>
          </cell>
          <cell r="M1042" t="str">
            <v/>
          </cell>
          <cell r="N1042" t="str">
            <v/>
          </cell>
          <cell r="O1042" t="str">
            <v/>
          </cell>
          <cell r="P1042" t="str">
            <v/>
          </cell>
          <cell r="Q1042" t="str">
            <v/>
          </cell>
          <cell r="R1042" t="str">
            <v/>
          </cell>
          <cell r="S1042" t="str">
            <v/>
          </cell>
          <cell r="T1042" t="str">
            <v/>
          </cell>
          <cell r="U1042" t="str">
            <v/>
          </cell>
          <cell r="V1042" t="str">
            <v/>
          </cell>
          <cell r="W1042" t="str">
            <v/>
          </cell>
          <cell r="X1042" t="str">
            <v/>
          </cell>
          <cell r="Y1042" t="str">
            <v/>
          </cell>
          <cell r="Z1042" t="str">
            <v/>
          </cell>
          <cell r="AA1042" t="str">
            <v/>
          </cell>
          <cell r="AB1042" t="str">
            <v/>
          </cell>
          <cell r="AC1042" t="str">
            <v/>
          </cell>
          <cell r="AD1042" t="str">
            <v/>
          </cell>
          <cell r="AE1042" t="str">
            <v/>
          </cell>
        </row>
        <row r="1043">
          <cell r="A1043">
            <v>1030</v>
          </cell>
          <cell r="B1043" t="str">
            <v/>
          </cell>
          <cell r="C1043" t="str">
            <v/>
          </cell>
          <cell r="D1043" t="str">
            <v/>
          </cell>
          <cell r="E1043" t="str">
            <v/>
          </cell>
          <cell r="F1043" t="str">
            <v/>
          </cell>
          <cell r="G1043" t="str">
            <v/>
          </cell>
          <cell r="H1043" t="str">
            <v/>
          </cell>
          <cell r="J1043" t="str">
            <v>X331</v>
          </cell>
          <cell r="K1043" t="str">
            <v/>
          </cell>
          <cell r="M1043" t="str">
            <v/>
          </cell>
          <cell r="N1043" t="str">
            <v/>
          </cell>
          <cell r="O1043" t="str">
            <v/>
          </cell>
          <cell r="P1043" t="str">
            <v/>
          </cell>
          <cell r="Q1043" t="str">
            <v/>
          </cell>
          <cell r="R1043" t="str">
            <v/>
          </cell>
          <cell r="S1043" t="str">
            <v/>
          </cell>
          <cell r="T1043" t="str">
            <v/>
          </cell>
          <cell r="U1043" t="str">
            <v/>
          </cell>
          <cell r="V1043" t="str">
            <v/>
          </cell>
          <cell r="W1043" t="str">
            <v/>
          </cell>
          <cell r="X1043" t="str">
            <v/>
          </cell>
          <cell r="Y1043" t="str">
            <v/>
          </cell>
          <cell r="Z1043" t="str">
            <v/>
          </cell>
          <cell r="AA1043" t="str">
            <v/>
          </cell>
          <cell r="AB1043" t="str">
            <v/>
          </cell>
          <cell r="AC1043" t="str">
            <v/>
          </cell>
          <cell r="AD1043" t="str">
            <v/>
          </cell>
          <cell r="AE1043" t="str">
            <v/>
          </cell>
        </row>
        <row r="1044">
          <cell r="A1044">
            <v>1031</v>
          </cell>
          <cell r="B1044" t="str">
            <v/>
          </cell>
          <cell r="C1044" t="str">
            <v/>
          </cell>
          <cell r="D1044" t="str">
            <v/>
          </cell>
          <cell r="E1044" t="str">
            <v/>
          </cell>
          <cell r="F1044" t="str">
            <v/>
          </cell>
          <cell r="G1044" t="str">
            <v/>
          </cell>
          <cell r="H1044" t="str">
            <v/>
          </cell>
          <cell r="J1044" t="str">
            <v>X332</v>
          </cell>
          <cell r="K1044" t="str">
            <v/>
          </cell>
          <cell r="M1044" t="str">
            <v/>
          </cell>
          <cell r="N1044" t="str">
            <v/>
          </cell>
          <cell r="O1044" t="str">
            <v/>
          </cell>
          <cell r="P1044" t="str">
            <v/>
          </cell>
          <cell r="Q1044" t="str">
            <v/>
          </cell>
          <cell r="R1044" t="str">
            <v/>
          </cell>
          <cell r="S1044" t="str">
            <v/>
          </cell>
          <cell r="T1044" t="str">
            <v/>
          </cell>
          <cell r="U1044" t="str">
            <v/>
          </cell>
          <cell r="V1044" t="str">
            <v/>
          </cell>
          <cell r="W1044" t="str">
            <v/>
          </cell>
          <cell r="X1044" t="str">
            <v/>
          </cell>
          <cell r="Y1044" t="str">
            <v/>
          </cell>
          <cell r="Z1044" t="str">
            <v/>
          </cell>
          <cell r="AA1044" t="str">
            <v/>
          </cell>
          <cell r="AB1044" t="str">
            <v/>
          </cell>
          <cell r="AC1044" t="str">
            <v/>
          </cell>
          <cell r="AD1044" t="str">
            <v/>
          </cell>
          <cell r="AE1044" t="str">
            <v/>
          </cell>
        </row>
        <row r="1045">
          <cell r="A1045">
            <v>1032</v>
          </cell>
          <cell r="B1045" t="str">
            <v/>
          </cell>
          <cell r="C1045" t="str">
            <v/>
          </cell>
          <cell r="D1045" t="str">
            <v/>
          </cell>
          <cell r="E1045" t="str">
            <v/>
          </cell>
          <cell r="F1045" t="str">
            <v/>
          </cell>
          <cell r="G1045" t="str">
            <v/>
          </cell>
          <cell r="H1045" t="str">
            <v/>
          </cell>
          <cell r="J1045" t="str">
            <v>X333</v>
          </cell>
          <cell r="K1045" t="str">
            <v/>
          </cell>
          <cell r="M1045" t="str">
            <v/>
          </cell>
          <cell r="N1045" t="str">
            <v/>
          </cell>
          <cell r="O1045" t="str">
            <v/>
          </cell>
          <cell r="P1045" t="str">
            <v/>
          </cell>
          <cell r="Q1045" t="str">
            <v/>
          </cell>
          <cell r="R1045" t="str">
            <v/>
          </cell>
          <cell r="S1045" t="str">
            <v/>
          </cell>
          <cell r="T1045" t="str">
            <v/>
          </cell>
          <cell r="U1045" t="str">
            <v/>
          </cell>
          <cell r="V1045" t="str">
            <v/>
          </cell>
          <cell r="W1045" t="str">
            <v/>
          </cell>
          <cell r="X1045" t="str">
            <v/>
          </cell>
          <cell r="Y1045" t="str">
            <v/>
          </cell>
          <cell r="Z1045" t="str">
            <v/>
          </cell>
          <cell r="AA1045" t="str">
            <v/>
          </cell>
          <cell r="AB1045" t="str">
            <v/>
          </cell>
          <cell r="AC1045" t="str">
            <v/>
          </cell>
          <cell r="AD1045" t="str">
            <v/>
          </cell>
          <cell r="AE1045" t="str">
            <v/>
          </cell>
        </row>
        <row r="1046">
          <cell r="A1046">
            <v>1033</v>
          </cell>
          <cell r="B1046" t="str">
            <v/>
          </cell>
          <cell r="C1046" t="str">
            <v/>
          </cell>
          <cell r="D1046" t="str">
            <v/>
          </cell>
          <cell r="E1046" t="str">
            <v/>
          </cell>
          <cell r="F1046" t="str">
            <v/>
          </cell>
          <cell r="G1046" t="str">
            <v/>
          </cell>
          <cell r="H1046" t="str">
            <v/>
          </cell>
          <cell r="J1046" t="str">
            <v>X334</v>
          </cell>
          <cell r="K1046" t="str">
            <v/>
          </cell>
          <cell r="M1046" t="str">
            <v/>
          </cell>
          <cell r="N1046" t="str">
            <v/>
          </cell>
          <cell r="O1046" t="str">
            <v/>
          </cell>
          <cell r="P1046" t="str">
            <v/>
          </cell>
          <cell r="Q1046" t="str">
            <v/>
          </cell>
          <cell r="R1046" t="str">
            <v/>
          </cell>
          <cell r="S1046" t="str">
            <v/>
          </cell>
          <cell r="T1046" t="str">
            <v/>
          </cell>
          <cell r="U1046" t="str">
            <v/>
          </cell>
          <cell r="V1046" t="str">
            <v/>
          </cell>
          <cell r="W1046" t="str">
            <v/>
          </cell>
          <cell r="X1046" t="str">
            <v/>
          </cell>
          <cell r="Y1046" t="str">
            <v/>
          </cell>
          <cell r="Z1046" t="str">
            <v/>
          </cell>
          <cell r="AA1046" t="str">
            <v/>
          </cell>
          <cell r="AB1046" t="str">
            <v/>
          </cell>
          <cell r="AC1046" t="str">
            <v/>
          </cell>
          <cell r="AD1046" t="str">
            <v/>
          </cell>
          <cell r="AE1046" t="str">
            <v/>
          </cell>
        </row>
        <row r="1047">
          <cell r="A1047">
            <v>1034</v>
          </cell>
          <cell r="B1047" t="str">
            <v/>
          </cell>
          <cell r="C1047" t="str">
            <v/>
          </cell>
          <cell r="D1047" t="str">
            <v/>
          </cell>
          <cell r="E1047" t="str">
            <v/>
          </cell>
          <cell r="F1047" t="str">
            <v/>
          </cell>
          <cell r="G1047" t="str">
            <v/>
          </cell>
          <cell r="H1047" t="str">
            <v/>
          </cell>
          <cell r="J1047" t="str">
            <v>X335</v>
          </cell>
          <cell r="K1047" t="str">
            <v/>
          </cell>
          <cell r="M1047" t="str">
            <v/>
          </cell>
          <cell r="N1047" t="str">
            <v/>
          </cell>
          <cell r="O1047" t="str">
            <v/>
          </cell>
          <cell r="P1047" t="str">
            <v/>
          </cell>
          <cell r="Q1047" t="str">
            <v/>
          </cell>
          <cell r="R1047" t="str">
            <v/>
          </cell>
          <cell r="S1047" t="str">
            <v/>
          </cell>
          <cell r="T1047" t="str">
            <v/>
          </cell>
          <cell r="U1047" t="str">
            <v/>
          </cell>
          <cell r="V1047" t="str">
            <v/>
          </cell>
          <cell r="W1047" t="str">
            <v/>
          </cell>
          <cell r="X1047" t="str">
            <v/>
          </cell>
          <cell r="Y1047" t="str">
            <v/>
          </cell>
          <cell r="Z1047" t="str">
            <v/>
          </cell>
          <cell r="AA1047" t="str">
            <v/>
          </cell>
          <cell r="AB1047" t="str">
            <v/>
          </cell>
          <cell r="AC1047" t="str">
            <v/>
          </cell>
          <cell r="AD1047" t="str">
            <v/>
          </cell>
          <cell r="AE1047" t="str">
            <v/>
          </cell>
        </row>
        <row r="1048">
          <cell r="A1048">
            <v>1035</v>
          </cell>
          <cell r="B1048" t="str">
            <v/>
          </cell>
          <cell r="C1048" t="str">
            <v/>
          </cell>
          <cell r="D1048" t="str">
            <v/>
          </cell>
          <cell r="E1048" t="str">
            <v/>
          </cell>
          <cell r="F1048" t="str">
            <v/>
          </cell>
          <cell r="G1048" t="str">
            <v/>
          </cell>
          <cell r="H1048" t="str">
            <v/>
          </cell>
          <cell r="J1048" t="str">
            <v>X336</v>
          </cell>
          <cell r="K1048" t="str">
            <v/>
          </cell>
          <cell r="M1048" t="str">
            <v/>
          </cell>
          <cell r="N1048" t="str">
            <v/>
          </cell>
          <cell r="O1048" t="str">
            <v/>
          </cell>
          <cell r="P1048" t="str">
            <v/>
          </cell>
          <cell r="Q1048" t="str">
            <v/>
          </cell>
          <cell r="R1048" t="str">
            <v/>
          </cell>
          <cell r="S1048" t="str">
            <v/>
          </cell>
          <cell r="T1048" t="str">
            <v/>
          </cell>
          <cell r="U1048" t="str">
            <v/>
          </cell>
          <cell r="V1048" t="str">
            <v/>
          </cell>
          <cell r="W1048" t="str">
            <v/>
          </cell>
          <cell r="X1048" t="str">
            <v/>
          </cell>
          <cell r="Y1048" t="str">
            <v/>
          </cell>
          <cell r="Z1048" t="str">
            <v/>
          </cell>
          <cell r="AA1048" t="str">
            <v/>
          </cell>
          <cell r="AB1048" t="str">
            <v/>
          </cell>
          <cell r="AC1048" t="str">
            <v/>
          </cell>
          <cell r="AD1048" t="str">
            <v/>
          </cell>
          <cell r="AE1048" t="str">
            <v/>
          </cell>
        </row>
        <row r="1049">
          <cell r="A1049">
            <v>1036</v>
          </cell>
          <cell r="B1049" t="str">
            <v/>
          </cell>
          <cell r="C1049" t="str">
            <v/>
          </cell>
          <cell r="D1049" t="str">
            <v/>
          </cell>
          <cell r="E1049" t="str">
            <v/>
          </cell>
          <cell r="F1049" t="str">
            <v/>
          </cell>
          <cell r="G1049" t="str">
            <v/>
          </cell>
          <cell r="H1049" t="str">
            <v/>
          </cell>
          <cell r="J1049" t="str">
            <v>X337</v>
          </cell>
          <cell r="K1049" t="str">
            <v/>
          </cell>
          <cell r="M1049" t="str">
            <v/>
          </cell>
          <cell r="N1049" t="str">
            <v/>
          </cell>
          <cell r="O1049" t="str">
            <v/>
          </cell>
          <cell r="P1049" t="str">
            <v/>
          </cell>
          <cell r="Q1049" t="str">
            <v/>
          </cell>
          <cell r="R1049" t="str">
            <v/>
          </cell>
          <cell r="S1049" t="str">
            <v/>
          </cell>
          <cell r="T1049" t="str">
            <v/>
          </cell>
          <cell r="U1049" t="str">
            <v/>
          </cell>
          <cell r="V1049" t="str">
            <v/>
          </cell>
          <cell r="W1049" t="str">
            <v/>
          </cell>
          <cell r="X1049" t="str">
            <v/>
          </cell>
          <cell r="Y1049" t="str">
            <v/>
          </cell>
          <cell r="Z1049" t="str">
            <v/>
          </cell>
          <cell r="AA1049" t="str">
            <v/>
          </cell>
          <cell r="AB1049" t="str">
            <v/>
          </cell>
          <cell r="AC1049" t="str">
            <v/>
          </cell>
          <cell r="AD1049" t="str">
            <v/>
          </cell>
          <cell r="AE1049" t="str">
            <v/>
          </cell>
        </row>
        <row r="1050">
          <cell r="A1050">
            <v>1037</v>
          </cell>
          <cell r="B1050" t="str">
            <v/>
          </cell>
          <cell r="C1050" t="str">
            <v/>
          </cell>
          <cell r="D1050" t="str">
            <v/>
          </cell>
          <cell r="E1050" t="str">
            <v/>
          </cell>
          <cell r="F1050" t="str">
            <v/>
          </cell>
          <cell r="G1050" t="str">
            <v/>
          </cell>
          <cell r="H1050" t="str">
            <v/>
          </cell>
          <cell r="J1050" t="str">
            <v>X338</v>
          </cell>
          <cell r="K1050" t="str">
            <v/>
          </cell>
          <cell r="M1050" t="str">
            <v/>
          </cell>
          <cell r="N1050" t="str">
            <v/>
          </cell>
          <cell r="O1050" t="str">
            <v/>
          </cell>
          <cell r="P1050" t="str">
            <v/>
          </cell>
          <cell r="Q1050" t="str">
            <v/>
          </cell>
          <cell r="R1050" t="str">
            <v/>
          </cell>
          <cell r="S1050" t="str">
            <v/>
          </cell>
          <cell r="T1050" t="str">
            <v/>
          </cell>
          <cell r="U1050" t="str">
            <v/>
          </cell>
          <cell r="V1050" t="str">
            <v/>
          </cell>
          <cell r="W1050" t="str">
            <v/>
          </cell>
          <cell r="X1050" t="str">
            <v/>
          </cell>
          <cell r="Y1050" t="str">
            <v/>
          </cell>
          <cell r="Z1050" t="str">
            <v/>
          </cell>
          <cell r="AA1050" t="str">
            <v/>
          </cell>
          <cell r="AB1050" t="str">
            <v/>
          </cell>
          <cell r="AC1050" t="str">
            <v/>
          </cell>
          <cell r="AD1050" t="str">
            <v/>
          </cell>
          <cell r="AE1050" t="str">
            <v/>
          </cell>
        </row>
        <row r="1051">
          <cell r="A1051">
            <v>1038</v>
          </cell>
          <cell r="B1051" t="str">
            <v/>
          </cell>
          <cell r="C1051" t="str">
            <v/>
          </cell>
          <cell r="D1051" t="str">
            <v/>
          </cell>
          <cell r="E1051" t="str">
            <v/>
          </cell>
          <cell r="F1051" t="str">
            <v/>
          </cell>
          <cell r="G1051" t="str">
            <v/>
          </cell>
          <cell r="H1051" t="str">
            <v/>
          </cell>
          <cell r="J1051" t="str">
            <v>X339</v>
          </cell>
          <cell r="K1051" t="str">
            <v/>
          </cell>
          <cell r="M1051" t="str">
            <v/>
          </cell>
          <cell r="N1051" t="str">
            <v/>
          </cell>
          <cell r="O1051" t="str">
            <v/>
          </cell>
          <cell r="P1051" t="str">
            <v/>
          </cell>
          <cell r="Q1051" t="str">
            <v/>
          </cell>
          <cell r="R1051" t="str">
            <v/>
          </cell>
          <cell r="S1051" t="str">
            <v/>
          </cell>
          <cell r="T1051" t="str">
            <v/>
          </cell>
          <cell r="U1051" t="str">
            <v/>
          </cell>
          <cell r="V1051" t="str">
            <v/>
          </cell>
          <cell r="W1051" t="str">
            <v/>
          </cell>
          <cell r="X1051" t="str">
            <v/>
          </cell>
          <cell r="Y1051" t="str">
            <v/>
          </cell>
          <cell r="Z1051" t="str">
            <v/>
          </cell>
          <cell r="AA1051" t="str">
            <v/>
          </cell>
          <cell r="AB1051" t="str">
            <v/>
          </cell>
          <cell r="AC1051" t="str">
            <v/>
          </cell>
          <cell r="AD1051" t="str">
            <v/>
          </cell>
          <cell r="AE1051" t="str">
            <v/>
          </cell>
        </row>
        <row r="1052">
          <cell r="A1052">
            <v>1039</v>
          </cell>
          <cell r="B1052" t="str">
            <v/>
          </cell>
          <cell r="C1052" t="str">
            <v/>
          </cell>
          <cell r="D1052" t="str">
            <v/>
          </cell>
          <cell r="E1052" t="str">
            <v/>
          </cell>
          <cell r="F1052" t="str">
            <v/>
          </cell>
          <cell r="G1052" t="str">
            <v/>
          </cell>
          <cell r="H1052" t="str">
            <v/>
          </cell>
          <cell r="J1052" t="str">
            <v>X340</v>
          </cell>
          <cell r="K1052" t="str">
            <v/>
          </cell>
          <cell r="M1052" t="str">
            <v/>
          </cell>
          <cell r="N1052" t="str">
            <v/>
          </cell>
          <cell r="O1052" t="str">
            <v/>
          </cell>
          <cell r="P1052" t="str">
            <v/>
          </cell>
          <cell r="Q1052" t="str">
            <v/>
          </cell>
          <cell r="R1052" t="str">
            <v/>
          </cell>
          <cell r="S1052" t="str">
            <v/>
          </cell>
          <cell r="T1052" t="str">
            <v/>
          </cell>
          <cell r="U1052" t="str">
            <v/>
          </cell>
          <cell r="V1052" t="str">
            <v/>
          </cell>
          <cell r="W1052" t="str">
            <v/>
          </cell>
          <cell r="X1052" t="str">
            <v/>
          </cell>
          <cell r="Y1052" t="str">
            <v/>
          </cell>
          <cell r="Z1052" t="str">
            <v/>
          </cell>
          <cell r="AA1052" t="str">
            <v/>
          </cell>
          <cell r="AB1052" t="str">
            <v/>
          </cell>
          <cell r="AC1052" t="str">
            <v/>
          </cell>
          <cell r="AD1052" t="str">
            <v/>
          </cell>
          <cell r="AE1052" t="str">
            <v/>
          </cell>
        </row>
        <row r="1053">
          <cell r="A1053">
            <v>1040</v>
          </cell>
          <cell r="B1053" t="str">
            <v/>
          </cell>
          <cell r="C1053" t="str">
            <v/>
          </cell>
          <cell r="D1053" t="str">
            <v/>
          </cell>
          <cell r="E1053" t="str">
            <v/>
          </cell>
          <cell r="F1053" t="str">
            <v/>
          </cell>
          <cell r="G1053" t="str">
            <v/>
          </cell>
          <cell r="H1053" t="str">
            <v/>
          </cell>
          <cell r="J1053" t="str">
            <v>X341</v>
          </cell>
          <cell r="K1053" t="str">
            <v/>
          </cell>
          <cell r="M1053" t="str">
            <v/>
          </cell>
          <cell r="N1053" t="str">
            <v/>
          </cell>
          <cell r="O1053" t="str">
            <v/>
          </cell>
          <cell r="P1053" t="str">
            <v/>
          </cell>
          <cell r="Q1053" t="str">
            <v/>
          </cell>
          <cell r="R1053" t="str">
            <v/>
          </cell>
          <cell r="S1053" t="str">
            <v/>
          </cell>
          <cell r="T1053" t="str">
            <v/>
          </cell>
          <cell r="U1053" t="str">
            <v/>
          </cell>
          <cell r="V1053" t="str">
            <v/>
          </cell>
          <cell r="W1053" t="str">
            <v/>
          </cell>
          <cell r="X1053" t="str">
            <v/>
          </cell>
          <cell r="Y1053" t="str">
            <v/>
          </cell>
          <cell r="Z1053" t="str">
            <v/>
          </cell>
          <cell r="AA1053" t="str">
            <v/>
          </cell>
          <cell r="AB1053" t="str">
            <v/>
          </cell>
          <cell r="AC1053" t="str">
            <v/>
          </cell>
          <cell r="AD1053" t="str">
            <v/>
          </cell>
          <cell r="AE1053" t="str">
            <v/>
          </cell>
        </row>
        <row r="1054">
          <cell r="A1054">
            <v>1041</v>
          </cell>
          <cell r="B1054" t="str">
            <v/>
          </cell>
          <cell r="C1054" t="str">
            <v/>
          </cell>
          <cell r="D1054" t="str">
            <v/>
          </cell>
          <cell r="E1054" t="str">
            <v/>
          </cell>
          <cell r="F1054" t="str">
            <v/>
          </cell>
          <cell r="G1054" t="str">
            <v/>
          </cell>
          <cell r="H1054" t="str">
            <v/>
          </cell>
          <cell r="J1054" t="str">
            <v>X342</v>
          </cell>
          <cell r="K1054" t="str">
            <v/>
          </cell>
          <cell r="M1054" t="str">
            <v/>
          </cell>
          <cell r="N1054" t="str">
            <v/>
          </cell>
          <cell r="O1054" t="str">
            <v/>
          </cell>
          <cell r="P1054" t="str">
            <v/>
          </cell>
          <cell r="Q1054" t="str">
            <v/>
          </cell>
          <cell r="R1054" t="str">
            <v/>
          </cell>
          <cell r="S1054" t="str">
            <v/>
          </cell>
          <cell r="T1054" t="str">
            <v/>
          </cell>
          <cell r="U1054" t="str">
            <v/>
          </cell>
          <cell r="V1054" t="str">
            <v/>
          </cell>
          <cell r="W1054" t="str">
            <v/>
          </cell>
          <cell r="X1054" t="str">
            <v/>
          </cell>
          <cell r="Y1054" t="str">
            <v/>
          </cell>
          <cell r="Z1054" t="str">
            <v/>
          </cell>
          <cell r="AA1054" t="str">
            <v/>
          </cell>
          <cell r="AB1054" t="str">
            <v/>
          </cell>
          <cell r="AC1054" t="str">
            <v/>
          </cell>
          <cell r="AD1054" t="str">
            <v/>
          </cell>
          <cell r="AE1054" t="str">
            <v/>
          </cell>
        </row>
        <row r="1055">
          <cell r="A1055">
            <v>1042</v>
          </cell>
          <cell r="B1055" t="str">
            <v/>
          </cell>
          <cell r="C1055" t="str">
            <v/>
          </cell>
          <cell r="D1055" t="str">
            <v/>
          </cell>
          <cell r="E1055" t="str">
            <v/>
          </cell>
          <cell r="F1055" t="str">
            <v/>
          </cell>
          <cell r="G1055" t="str">
            <v/>
          </cell>
          <cell r="H1055" t="str">
            <v/>
          </cell>
          <cell r="J1055" t="str">
            <v>X343</v>
          </cell>
          <cell r="K1055" t="str">
            <v/>
          </cell>
          <cell r="M1055" t="str">
            <v/>
          </cell>
          <cell r="N1055" t="str">
            <v/>
          </cell>
          <cell r="O1055" t="str">
            <v/>
          </cell>
          <cell r="P1055" t="str">
            <v/>
          </cell>
          <cell r="Q1055" t="str">
            <v/>
          </cell>
          <cell r="R1055" t="str">
            <v/>
          </cell>
          <cell r="S1055" t="str">
            <v/>
          </cell>
          <cell r="T1055" t="str">
            <v/>
          </cell>
          <cell r="U1055" t="str">
            <v/>
          </cell>
          <cell r="V1055" t="str">
            <v/>
          </cell>
          <cell r="W1055" t="str">
            <v/>
          </cell>
          <cell r="X1055" t="str">
            <v/>
          </cell>
          <cell r="Y1055" t="str">
            <v/>
          </cell>
          <cell r="Z1055" t="str">
            <v/>
          </cell>
          <cell r="AA1055" t="str">
            <v/>
          </cell>
          <cell r="AB1055" t="str">
            <v/>
          </cell>
          <cell r="AC1055" t="str">
            <v/>
          </cell>
          <cell r="AD1055" t="str">
            <v/>
          </cell>
          <cell r="AE1055" t="str">
            <v/>
          </cell>
        </row>
        <row r="1056">
          <cell r="A1056">
            <v>1043</v>
          </cell>
          <cell r="B1056" t="str">
            <v/>
          </cell>
          <cell r="C1056" t="str">
            <v/>
          </cell>
          <cell r="D1056" t="str">
            <v/>
          </cell>
          <cell r="E1056" t="str">
            <v/>
          </cell>
          <cell r="F1056" t="str">
            <v/>
          </cell>
          <cell r="G1056" t="str">
            <v/>
          </cell>
          <cell r="H1056" t="str">
            <v/>
          </cell>
          <cell r="J1056" t="str">
            <v>X344</v>
          </cell>
          <cell r="K1056" t="str">
            <v/>
          </cell>
          <cell r="M1056" t="str">
            <v/>
          </cell>
          <cell r="N1056" t="str">
            <v/>
          </cell>
          <cell r="O1056" t="str">
            <v/>
          </cell>
          <cell r="P1056" t="str">
            <v/>
          </cell>
          <cell r="Q1056" t="str">
            <v/>
          </cell>
          <cell r="R1056" t="str">
            <v/>
          </cell>
          <cell r="S1056" t="str">
            <v/>
          </cell>
          <cell r="T1056" t="str">
            <v/>
          </cell>
          <cell r="U1056" t="str">
            <v/>
          </cell>
          <cell r="V1056" t="str">
            <v/>
          </cell>
          <cell r="W1056" t="str">
            <v/>
          </cell>
          <cell r="X1056" t="str">
            <v/>
          </cell>
          <cell r="Y1056" t="str">
            <v/>
          </cell>
          <cell r="Z1056" t="str">
            <v/>
          </cell>
          <cell r="AA1056" t="str">
            <v/>
          </cell>
          <cell r="AB1056" t="str">
            <v/>
          </cell>
          <cell r="AC1056" t="str">
            <v/>
          </cell>
          <cell r="AD1056" t="str">
            <v/>
          </cell>
          <cell r="AE1056" t="str">
            <v/>
          </cell>
        </row>
        <row r="1057">
          <cell r="A1057">
            <v>1044</v>
          </cell>
          <cell r="B1057" t="str">
            <v/>
          </cell>
          <cell r="C1057" t="str">
            <v/>
          </cell>
          <cell r="D1057" t="str">
            <v/>
          </cell>
          <cell r="E1057" t="str">
            <v/>
          </cell>
          <cell r="F1057" t="str">
            <v/>
          </cell>
          <cell r="G1057" t="str">
            <v/>
          </cell>
          <cell r="H1057" t="str">
            <v/>
          </cell>
          <cell r="J1057" t="str">
            <v>X345</v>
          </cell>
          <cell r="K1057" t="str">
            <v/>
          </cell>
          <cell r="M1057" t="str">
            <v/>
          </cell>
          <cell r="N1057" t="str">
            <v/>
          </cell>
          <cell r="O1057" t="str">
            <v/>
          </cell>
          <cell r="P1057" t="str">
            <v/>
          </cell>
          <cell r="Q1057" t="str">
            <v/>
          </cell>
          <cell r="R1057" t="str">
            <v/>
          </cell>
          <cell r="S1057" t="str">
            <v/>
          </cell>
          <cell r="T1057" t="str">
            <v/>
          </cell>
          <cell r="U1057" t="str">
            <v/>
          </cell>
          <cell r="V1057" t="str">
            <v/>
          </cell>
          <cell r="W1057" t="str">
            <v/>
          </cell>
          <cell r="X1057" t="str">
            <v/>
          </cell>
          <cell r="Y1057" t="str">
            <v/>
          </cell>
          <cell r="Z1057" t="str">
            <v/>
          </cell>
          <cell r="AA1057" t="str">
            <v/>
          </cell>
          <cell r="AB1057" t="str">
            <v/>
          </cell>
          <cell r="AC1057" t="str">
            <v/>
          </cell>
          <cell r="AD1057" t="str">
            <v/>
          </cell>
          <cell r="AE1057" t="str">
            <v/>
          </cell>
        </row>
        <row r="1058">
          <cell r="A1058">
            <v>1045</v>
          </cell>
          <cell r="B1058" t="str">
            <v/>
          </cell>
          <cell r="C1058" t="str">
            <v/>
          </cell>
          <cell r="D1058" t="str">
            <v/>
          </cell>
          <cell r="E1058" t="str">
            <v/>
          </cell>
          <cell r="F1058" t="str">
            <v/>
          </cell>
          <cell r="G1058" t="str">
            <v/>
          </cell>
          <cell r="H1058" t="str">
            <v/>
          </cell>
          <cell r="J1058" t="str">
            <v>X346</v>
          </cell>
          <cell r="K1058" t="str">
            <v/>
          </cell>
          <cell r="M1058" t="str">
            <v/>
          </cell>
          <cell r="N1058" t="str">
            <v/>
          </cell>
          <cell r="O1058" t="str">
            <v/>
          </cell>
          <cell r="P1058" t="str">
            <v/>
          </cell>
          <cell r="Q1058" t="str">
            <v/>
          </cell>
          <cell r="R1058" t="str">
            <v/>
          </cell>
          <cell r="S1058" t="str">
            <v/>
          </cell>
          <cell r="T1058" t="str">
            <v/>
          </cell>
          <cell r="U1058" t="str">
            <v/>
          </cell>
          <cell r="V1058" t="str">
            <v/>
          </cell>
          <cell r="W1058" t="str">
            <v/>
          </cell>
          <cell r="X1058" t="str">
            <v/>
          </cell>
          <cell r="Y1058" t="str">
            <v/>
          </cell>
          <cell r="Z1058" t="str">
            <v/>
          </cell>
          <cell r="AA1058" t="str">
            <v/>
          </cell>
          <cell r="AB1058" t="str">
            <v/>
          </cell>
          <cell r="AC1058" t="str">
            <v/>
          </cell>
          <cell r="AD1058" t="str">
            <v/>
          </cell>
          <cell r="AE1058" t="str">
            <v/>
          </cell>
        </row>
        <row r="1059">
          <cell r="A1059">
            <v>1046</v>
          </cell>
          <cell r="B1059" t="str">
            <v/>
          </cell>
          <cell r="C1059" t="str">
            <v/>
          </cell>
          <cell r="D1059" t="str">
            <v/>
          </cell>
          <cell r="E1059" t="str">
            <v/>
          </cell>
          <cell r="F1059" t="str">
            <v/>
          </cell>
          <cell r="G1059" t="str">
            <v/>
          </cell>
          <cell r="H1059" t="str">
            <v/>
          </cell>
          <cell r="J1059" t="str">
            <v>X347</v>
          </cell>
          <cell r="K1059" t="str">
            <v/>
          </cell>
          <cell r="M1059" t="str">
            <v/>
          </cell>
          <cell r="N1059" t="str">
            <v/>
          </cell>
          <cell r="O1059" t="str">
            <v/>
          </cell>
          <cell r="P1059" t="str">
            <v/>
          </cell>
          <cell r="Q1059" t="str">
            <v/>
          </cell>
          <cell r="R1059" t="str">
            <v/>
          </cell>
          <cell r="S1059" t="str">
            <v/>
          </cell>
          <cell r="T1059" t="str">
            <v/>
          </cell>
          <cell r="U1059" t="str">
            <v/>
          </cell>
          <cell r="V1059" t="str">
            <v/>
          </cell>
          <cell r="W1059" t="str">
            <v/>
          </cell>
          <cell r="X1059" t="str">
            <v/>
          </cell>
          <cell r="Y1059" t="str">
            <v/>
          </cell>
          <cell r="Z1059" t="str">
            <v/>
          </cell>
          <cell r="AA1059" t="str">
            <v/>
          </cell>
          <cell r="AB1059" t="str">
            <v/>
          </cell>
          <cell r="AC1059" t="str">
            <v/>
          </cell>
          <cell r="AD1059" t="str">
            <v/>
          </cell>
          <cell r="AE1059" t="str">
            <v/>
          </cell>
        </row>
        <row r="1060">
          <cell r="A1060">
            <v>1047</v>
          </cell>
          <cell r="B1060" t="str">
            <v/>
          </cell>
          <cell r="C1060" t="str">
            <v/>
          </cell>
          <cell r="D1060" t="str">
            <v/>
          </cell>
          <cell r="E1060" t="str">
            <v/>
          </cell>
          <cell r="F1060" t="str">
            <v/>
          </cell>
          <cell r="G1060" t="str">
            <v/>
          </cell>
          <cell r="H1060" t="str">
            <v/>
          </cell>
          <cell r="J1060" t="str">
            <v>X348</v>
          </cell>
          <cell r="K1060" t="str">
            <v/>
          </cell>
          <cell r="M1060" t="str">
            <v/>
          </cell>
          <cell r="N1060" t="str">
            <v/>
          </cell>
          <cell r="O1060" t="str">
            <v/>
          </cell>
          <cell r="P1060" t="str">
            <v/>
          </cell>
          <cell r="Q1060" t="str">
            <v/>
          </cell>
          <cell r="R1060" t="str">
            <v/>
          </cell>
          <cell r="S1060" t="str">
            <v/>
          </cell>
          <cell r="T1060" t="str">
            <v/>
          </cell>
          <cell r="U1060" t="str">
            <v/>
          </cell>
          <cell r="V1060" t="str">
            <v/>
          </cell>
          <cell r="W1060" t="str">
            <v/>
          </cell>
          <cell r="X1060" t="str">
            <v/>
          </cell>
          <cell r="Y1060" t="str">
            <v/>
          </cell>
          <cell r="Z1060" t="str">
            <v/>
          </cell>
          <cell r="AA1060" t="str">
            <v/>
          </cell>
          <cell r="AB1060" t="str">
            <v/>
          </cell>
          <cell r="AC1060" t="str">
            <v/>
          </cell>
          <cell r="AD1060" t="str">
            <v/>
          </cell>
          <cell r="AE1060" t="str">
            <v/>
          </cell>
        </row>
        <row r="1061">
          <cell r="A1061">
            <v>1048</v>
          </cell>
          <cell r="B1061" t="str">
            <v/>
          </cell>
          <cell r="C1061" t="str">
            <v/>
          </cell>
          <cell r="D1061" t="str">
            <v/>
          </cell>
          <cell r="E1061" t="str">
            <v/>
          </cell>
          <cell r="F1061" t="str">
            <v/>
          </cell>
          <cell r="G1061" t="str">
            <v/>
          </cell>
          <cell r="H1061" t="str">
            <v/>
          </cell>
          <cell r="J1061" t="str">
            <v>X349</v>
          </cell>
          <cell r="K1061" t="str">
            <v/>
          </cell>
          <cell r="M1061" t="str">
            <v/>
          </cell>
          <cell r="N1061" t="str">
            <v/>
          </cell>
          <cell r="O1061" t="str">
            <v/>
          </cell>
          <cell r="P1061" t="str">
            <v/>
          </cell>
          <cell r="Q1061" t="str">
            <v/>
          </cell>
          <cell r="R1061" t="str">
            <v/>
          </cell>
          <cell r="S1061" t="str">
            <v/>
          </cell>
          <cell r="T1061" t="str">
            <v/>
          </cell>
          <cell r="U1061" t="str">
            <v/>
          </cell>
          <cell r="V1061" t="str">
            <v/>
          </cell>
          <cell r="W1061" t="str">
            <v/>
          </cell>
          <cell r="X1061" t="str">
            <v/>
          </cell>
          <cell r="Y1061" t="str">
            <v/>
          </cell>
          <cell r="Z1061" t="str">
            <v/>
          </cell>
          <cell r="AA1061" t="str">
            <v/>
          </cell>
          <cell r="AB1061" t="str">
            <v/>
          </cell>
          <cell r="AC1061" t="str">
            <v/>
          </cell>
          <cell r="AD1061" t="str">
            <v/>
          </cell>
          <cell r="AE1061" t="str">
            <v/>
          </cell>
        </row>
        <row r="1062">
          <cell r="A1062">
            <v>1049</v>
          </cell>
          <cell r="B1062" t="str">
            <v/>
          </cell>
          <cell r="C1062" t="str">
            <v/>
          </cell>
          <cell r="D1062" t="str">
            <v/>
          </cell>
          <cell r="E1062" t="str">
            <v/>
          </cell>
          <cell r="F1062" t="str">
            <v/>
          </cell>
          <cell r="G1062" t="str">
            <v/>
          </cell>
          <cell r="H1062" t="str">
            <v/>
          </cell>
          <cell r="J1062" t="str">
            <v>X350</v>
          </cell>
          <cell r="K1062" t="str">
            <v/>
          </cell>
          <cell r="M1062" t="str">
            <v/>
          </cell>
          <cell r="N1062" t="str">
            <v/>
          </cell>
          <cell r="O1062" t="str">
            <v/>
          </cell>
          <cell r="P1062" t="str">
            <v/>
          </cell>
          <cell r="Q1062" t="str">
            <v/>
          </cell>
          <cell r="R1062" t="str">
            <v/>
          </cell>
          <cell r="S1062" t="str">
            <v/>
          </cell>
          <cell r="T1062" t="str">
            <v/>
          </cell>
          <cell r="U1062" t="str">
            <v/>
          </cell>
          <cell r="V1062" t="str">
            <v/>
          </cell>
          <cell r="W1062" t="str">
            <v/>
          </cell>
          <cell r="X1062" t="str">
            <v/>
          </cell>
          <cell r="Y1062" t="str">
            <v/>
          </cell>
          <cell r="Z1062" t="str">
            <v/>
          </cell>
          <cell r="AA1062" t="str">
            <v/>
          </cell>
          <cell r="AB1062" t="str">
            <v/>
          </cell>
          <cell r="AC1062" t="str">
            <v/>
          </cell>
          <cell r="AD1062" t="str">
            <v/>
          </cell>
          <cell r="AE1062" t="str">
            <v/>
          </cell>
        </row>
        <row r="1063">
          <cell r="A1063">
            <v>1050</v>
          </cell>
          <cell r="B1063" t="str">
            <v/>
          </cell>
          <cell r="C1063" t="str">
            <v/>
          </cell>
          <cell r="D1063" t="str">
            <v/>
          </cell>
          <cell r="E1063" t="str">
            <v/>
          </cell>
          <cell r="F1063" t="str">
            <v/>
          </cell>
          <cell r="G1063" t="str">
            <v/>
          </cell>
          <cell r="H1063" t="str">
            <v/>
          </cell>
          <cell r="J1063" t="str">
            <v>X351</v>
          </cell>
          <cell r="K1063" t="str">
            <v/>
          </cell>
          <cell r="M1063" t="str">
            <v/>
          </cell>
          <cell r="N1063" t="str">
            <v/>
          </cell>
          <cell r="O1063" t="str">
            <v/>
          </cell>
          <cell r="P1063" t="str">
            <v/>
          </cell>
          <cell r="Q1063" t="str">
            <v/>
          </cell>
          <cell r="R1063" t="str">
            <v/>
          </cell>
          <cell r="S1063" t="str">
            <v/>
          </cell>
          <cell r="T1063" t="str">
            <v/>
          </cell>
          <cell r="U1063" t="str">
            <v/>
          </cell>
          <cell r="V1063" t="str">
            <v/>
          </cell>
          <cell r="W1063" t="str">
            <v/>
          </cell>
          <cell r="X1063" t="str">
            <v/>
          </cell>
          <cell r="Y1063" t="str">
            <v/>
          </cell>
          <cell r="Z1063" t="str">
            <v/>
          </cell>
          <cell r="AA1063" t="str">
            <v/>
          </cell>
          <cell r="AB1063" t="str">
            <v/>
          </cell>
          <cell r="AC1063" t="str">
            <v/>
          </cell>
          <cell r="AD1063" t="str">
            <v/>
          </cell>
          <cell r="AE1063" t="str">
            <v/>
          </cell>
        </row>
        <row r="1064">
          <cell r="A1064">
            <v>1051</v>
          </cell>
          <cell r="B1064" t="str">
            <v/>
          </cell>
          <cell r="C1064" t="str">
            <v/>
          </cell>
          <cell r="D1064" t="str">
            <v/>
          </cell>
          <cell r="E1064" t="str">
            <v/>
          </cell>
          <cell r="F1064" t="str">
            <v/>
          </cell>
          <cell r="G1064" t="str">
            <v/>
          </cell>
          <cell r="H1064" t="str">
            <v/>
          </cell>
          <cell r="J1064" t="str">
            <v>X352</v>
          </cell>
          <cell r="K1064" t="str">
            <v/>
          </cell>
          <cell r="M1064" t="str">
            <v/>
          </cell>
          <cell r="N1064" t="str">
            <v/>
          </cell>
          <cell r="O1064" t="str">
            <v/>
          </cell>
          <cell r="P1064" t="str">
            <v/>
          </cell>
          <cell r="Q1064" t="str">
            <v/>
          </cell>
          <cell r="R1064" t="str">
            <v/>
          </cell>
          <cell r="S1064" t="str">
            <v/>
          </cell>
          <cell r="T1064" t="str">
            <v/>
          </cell>
          <cell r="U1064" t="str">
            <v/>
          </cell>
          <cell r="V1064" t="str">
            <v/>
          </cell>
          <cell r="W1064" t="str">
            <v/>
          </cell>
          <cell r="X1064" t="str">
            <v/>
          </cell>
          <cell r="Y1064" t="str">
            <v/>
          </cell>
          <cell r="Z1064" t="str">
            <v/>
          </cell>
          <cell r="AA1064" t="str">
            <v/>
          </cell>
          <cell r="AB1064" t="str">
            <v/>
          </cell>
          <cell r="AC1064" t="str">
            <v/>
          </cell>
          <cell r="AD1064" t="str">
            <v/>
          </cell>
          <cell r="AE1064" t="str">
            <v/>
          </cell>
        </row>
        <row r="1065">
          <cell r="A1065">
            <v>1052</v>
          </cell>
          <cell r="B1065" t="str">
            <v/>
          </cell>
          <cell r="C1065" t="str">
            <v/>
          </cell>
          <cell r="D1065" t="str">
            <v/>
          </cell>
          <cell r="E1065" t="str">
            <v/>
          </cell>
          <cell r="F1065" t="str">
            <v/>
          </cell>
          <cell r="G1065" t="str">
            <v/>
          </cell>
          <cell r="H1065" t="str">
            <v/>
          </cell>
          <cell r="J1065" t="str">
            <v>X353</v>
          </cell>
          <cell r="K1065" t="str">
            <v/>
          </cell>
          <cell r="M1065" t="str">
            <v/>
          </cell>
          <cell r="N1065" t="str">
            <v/>
          </cell>
          <cell r="O1065" t="str">
            <v/>
          </cell>
          <cell r="P1065" t="str">
            <v/>
          </cell>
          <cell r="Q1065" t="str">
            <v/>
          </cell>
          <cell r="R1065" t="str">
            <v/>
          </cell>
          <cell r="S1065" t="str">
            <v/>
          </cell>
          <cell r="T1065" t="str">
            <v/>
          </cell>
          <cell r="U1065" t="str">
            <v/>
          </cell>
          <cell r="V1065" t="str">
            <v/>
          </cell>
          <cell r="W1065" t="str">
            <v/>
          </cell>
          <cell r="X1065" t="str">
            <v/>
          </cell>
          <cell r="Y1065" t="str">
            <v/>
          </cell>
          <cell r="Z1065" t="str">
            <v/>
          </cell>
          <cell r="AA1065" t="str">
            <v/>
          </cell>
          <cell r="AB1065" t="str">
            <v/>
          </cell>
          <cell r="AC1065" t="str">
            <v/>
          </cell>
          <cell r="AD1065" t="str">
            <v/>
          </cell>
          <cell r="AE1065" t="str">
            <v/>
          </cell>
        </row>
        <row r="1066">
          <cell r="A1066">
            <v>1053</v>
          </cell>
          <cell r="B1066" t="str">
            <v/>
          </cell>
          <cell r="C1066" t="str">
            <v/>
          </cell>
          <cell r="D1066" t="str">
            <v/>
          </cell>
          <cell r="E1066" t="str">
            <v/>
          </cell>
          <cell r="F1066" t="str">
            <v/>
          </cell>
          <cell r="G1066" t="str">
            <v/>
          </cell>
          <cell r="H1066" t="str">
            <v/>
          </cell>
          <cell r="J1066" t="str">
            <v>X354</v>
          </cell>
          <cell r="K1066" t="str">
            <v/>
          </cell>
          <cell r="M1066" t="str">
            <v/>
          </cell>
          <cell r="N1066" t="str">
            <v/>
          </cell>
          <cell r="O1066" t="str">
            <v/>
          </cell>
          <cell r="P1066" t="str">
            <v/>
          </cell>
          <cell r="Q1066" t="str">
            <v/>
          </cell>
          <cell r="R1066" t="str">
            <v/>
          </cell>
          <cell r="S1066" t="str">
            <v/>
          </cell>
          <cell r="T1066" t="str">
            <v/>
          </cell>
          <cell r="U1066" t="str">
            <v/>
          </cell>
          <cell r="V1066" t="str">
            <v/>
          </cell>
          <cell r="W1066" t="str">
            <v/>
          </cell>
          <cell r="X1066" t="str">
            <v/>
          </cell>
          <cell r="Y1066" t="str">
            <v/>
          </cell>
          <cell r="Z1066" t="str">
            <v/>
          </cell>
          <cell r="AA1066" t="str">
            <v/>
          </cell>
          <cell r="AB1066" t="str">
            <v/>
          </cell>
          <cell r="AC1066" t="str">
            <v/>
          </cell>
          <cell r="AD1066" t="str">
            <v/>
          </cell>
          <cell r="AE1066" t="str">
            <v/>
          </cell>
        </row>
        <row r="1067">
          <cell r="A1067">
            <v>1054</v>
          </cell>
          <cell r="B1067" t="str">
            <v/>
          </cell>
          <cell r="C1067" t="str">
            <v/>
          </cell>
          <cell r="D1067" t="str">
            <v/>
          </cell>
          <cell r="E1067" t="str">
            <v/>
          </cell>
          <cell r="F1067" t="str">
            <v/>
          </cell>
          <cell r="G1067" t="str">
            <v/>
          </cell>
          <cell r="H1067" t="str">
            <v/>
          </cell>
          <cell r="J1067" t="str">
            <v>X355</v>
          </cell>
          <cell r="K1067" t="str">
            <v/>
          </cell>
          <cell r="M1067" t="str">
            <v/>
          </cell>
          <cell r="N1067" t="str">
            <v/>
          </cell>
          <cell r="O1067" t="str">
            <v/>
          </cell>
          <cell r="P1067" t="str">
            <v/>
          </cell>
          <cell r="Q1067" t="str">
            <v/>
          </cell>
          <cell r="R1067" t="str">
            <v/>
          </cell>
          <cell r="S1067" t="str">
            <v/>
          </cell>
          <cell r="T1067" t="str">
            <v/>
          </cell>
          <cell r="U1067" t="str">
            <v/>
          </cell>
          <cell r="V1067" t="str">
            <v/>
          </cell>
          <cell r="W1067" t="str">
            <v/>
          </cell>
          <cell r="X1067" t="str">
            <v/>
          </cell>
          <cell r="Y1067" t="str">
            <v/>
          </cell>
          <cell r="Z1067" t="str">
            <v/>
          </cell>
          <cell r="AA1067" t="str">
            <v/>
          </cell>
          <cell r="AB1067" t="str">
            <v/>
          </cell>
          <cell r="AC1067" t="str">
            <v/>
          </cell>
          <cell r="AD1067" t="str">
            <v/>
          </cell>
          <cell r="AE1067" t="str">
            <v/>
          </cell>
        </row>
        <row r="1068">
          <cell r="A1068">
            <v>1055</v>
          </cell>
          <cell r="B1068" t="str">
            <v/>
          </cell>
          <cell r="C1068" t="str">
            <v/>
          </cell>
          <cell r="D1068" t="str">
            <v/>
          </cell>
          <cell r="E1068" t="str">
            <v/>
          </cell>
          <cell r="F1068" t="str">
            <v/>
          </cell>
          <cell r="G1068" t="str">
            <v/>
          </cell>
          <cell r="H1068" t="str">
            <v/>
          </cell>
          <cell r="J1068" t="str">
            <v>X356</v>
          </cell>
          <cell r="K1068" t="str">
            <v/>
          </cell>
          <cell r="M1068" t="str">
            <v/>
          </cell>
          <cell r="N1068" t="str">
            <v/>
          </cell>
          <cell r="O1068" t="str">
            <v/>
          </cell>
          <cell r="P1068" t="str">
            <v/>
          </cell>
          <cell r="Q1068" t="str">
            <v/>
          </cell>
          <cell r="R1068" t="str">
            <v/>
          </cell>
          <cell r="S1068" t="str">
            <v/>
          </cell>
          <cell r="T1068" t="str">
            <v/>
          </cell>
          <cell r="U1068" t="str">
            <v/>
          </cell>
          <cell r="V1068" t="str">
            <v/>
          </cell>
          <cell r="W1068" t="str">
            <v/>
          </cell>
          <cell r="X1068" t="str">
            <v/>
          </cell>
          <cell r="Y1068" t="str">
            <v/>
          </cell>
          <cell r="Z1068" t="str">
            <v/>
          </cell>
          <cell r="AA1068" t="str">
            <v/>
          </cell>
          <cell r="AB1068" t="str">
            <v/>
          </cell>
          <cell r="AC1068" t="str">
            <v/>
          </cell>
          <cell r="AD1068" t="str">
            <v/>
          </cell>
          <cell r="AE1068" t="str">
            <v/>
          </cell>
        </row>
        <row r="1069">
          <cell r="A1069">
            <v>1056</v>
          </cell>
          <cell r="B1069" t="str">
            <v/>
          </cell>
          <cell r="C1069" t="str">
            <v/>
          </cell>
          <cell r="D1069" t="str">
            <v/>
          </cell>
          <cell r="E1069" t="str">
            <v/>
          </cell>
          <cell r="F1069" t="str">
            <v/>
          </cell>
          <cell r="G1069" t="str">
            <v/>
          </cell>
          <cell r="H1069" t="str">
            <v/>
          </cell>
          <cell r="J1069" t="str">
            <v>X357</v>
          </cell>
          <cell r="K1069" t="str">
            <v/>
          </cell>
          <cell r="M1069" t="str">
            <v/>
          </cell>
          <cell r="N1069" t="str">
            <v/>
          </cell>
          <cell r="O1069" t="str">
            <v/>
          </cell>
          <cell r="P1069" t="str">
            <v/>
          </cell>
          <cell r="Q1069" t="str">
            <v/>
          </cell>
          <cell r="R1069" t="str">
            <v/>
          </cell>
          <cell r="S1069" t="str">
            <v/>
          </cell>
          <cell r="T1069" t="str">
            <v/>
          </cell>
          <cell r="U1069" t="str">
            <v/>
          </cell>
          <cell r="V1069" t="str">
            <v/>
          </cell>
          <cell r="W1069" t="str">
            <v/>
          </cell>
          <cell r="X1069" t="str">
            <v/>
          </cell>
          <cell r="Y1069" t="str">
            <v/>
          </cell>
          <cell r="Z1069" t="str">
            <v/>
          </cell>
          <cell r="AA1069" t="str">
            <v/>
          </cell>
          <cell r="AB1069" t="str">
            <v/>
          </cell>
          <cell r="AC1069" t="str">
            <v/>
          </cell>
          <cell r="AD1069" t="str">
            <v/>
          </cell>
          <cell r="AE1069" t="str">
            <v/>
          </cell>
        </row>
        <row r="1070">
          <cell r="A1070">
            <v>1057</v>
          </cell>
          <cell r="B1070" t="str">
            <v/>
          </cell>
          <cell r="C1070" t="str">
            <v/>
          </cell>
          <cell r="D1070" t="str">
            <v/>
          </cell>
          <cell r="E1070" t="str">
            <v/>
          </cell>
          <cell r="F1070" t="str">
            <v/>
          </cell>
          <cell r="G1070" t="str">
            <v/>
          </cell>
          <cell r="H1070" t="str">
            <v/>
          </cell>
          <cell r="J1070" t="str">
            <v>X358</v>
          </cell>
          <cell r="K1070" t="str">
            <v/>
          </cell>
          <cell r="M1070" t="str">
            <v/>
          </cell>
          <cell r="N1070" t="str">
            <v/>
          </cell>
          <cell r="O1070" t="str">
            <v/>
          </cell>
          <cell r="P1070" t="str">
            <v/>
          </cell>
          <cell r="Q1070" t="str">
            <v/>
          </cell>
          <cell r="R1070" t="str">
            <v/>
          </cell>
          <cell r="S1070" t="str">
            <v/>
          </cell>
          <cell r="T1070" t="str">
            <v/>
          </cell>
          <cell r="U1070" t="str">
            <v/>
          </cell>
          <cell r="V1070" t="str">
            <v/>
          </cell>
          <cell r="W1070" t="str">
            <v/>
          </cell>
          <cell r="X1070" t="str">
            <v/>
          </cell>
          <cell r="Y1070" t="str">
            <v/>
          </cell>
          <cell r="Z1070" t="str">
            <v/>
          </cell>
          <cell r="AA1070" t="str">
            <v/>
          </cell>
          <cell r="AB1070" t="str">
            <v/>
          </cell>
          <cell r="AC1070" t="str">
            <v/>
          </cell>
          <cell r="AD1070" t="str">
            <v/>
          </cell>
          <cell r="AE1070" t="str">
            <v/>
          </cell>
        </row>
        <row r="1071">
          <cell r="A1071">
            <v>1058</v>
          </cell>
          <cell r="B1071" t="str">
            <v/>
          </cell>
          <cell r="C1071" t="str">
            <v/>
          </cell>
          <cell r="D1071" t="str">
            <v/>
          </cell>
          <cell r="E1071" t="str">
            <v/>
          </cell>
          <cell r="F1071" t="str">
            <v/>
          </cell>
          <cell r="G1071" t="str">
            <v/>
          </cell>
          <cell r="H1071" t="str">
            <v/>
          </cell>
          <cell r="J1071" t="str">
            <v>X359</v>
          </cell>
          <cell r="K1071" t="str">
            <v/>
          </cell>
          <cell r="M1071" t="str">
            <v/>
          </cell>
          <cell r="N1071" t="str">
            <v/>
          </cell>
          <cell r="O1071" t="str">
            <v/>
          </cell>
          <cell r="P1071" t="str">
            <v/>
          </cell>
          <cell r="Q1071" t="str">
            <v/>
          </cell>
          <cell r="R1071" t="str">
            <v/>
          </cell>
          <cell r="S1071" t="str">
            <v/>
          </cell>
          <cell r="T1071" t="str">
            <v/>
          </cell>
          <cell r="U1071" t="str">
            <v/>
          </cell>
          <cell r="V1071" t="str">
            <v/>
          </cell>
          <cell r="W1071" t="str">
            <v/>
          </cell>
          <cell r="X1071" t="str">
            <v/>
          </cell>
          <cell r="Y1071" t="str">
            <v/>
          </cell>
          <cell r="Z1071" t="str">
            <v/>
          </cell>
          <cell r="AA1071" t="str">
            <v/>
          </cell>
          <cell r="AB1071" t="str">
            <v/>
          </cell>
          <cell r="AC1071" t="str">
            <v/>
          </cell>
          <cell r="AD1071" t="str">
            <v/>
          </cell>
          <cell r="AE1071" t="str">
            <v/>
          </cell>
        </row>
        <row r="1072">
          <cell r="A1072">
            <v>1059</v>
          </cell>
          <cell r="B1072" t="str">
            <v/>
          </cell>
          <cell r="C1072" t="str">
            <v/>
          </cell>
          <cell r="D1072" t="str">
            <v/>
          </cell>
          <cell r="E1072" t="str">
            <v/>
          </cell>
          <cell r="F1072" t="str">
            <v/>
          </cell>
          <cell r="G1072" t="str">
            <v/>
          </cell>
          <cell r="H1072" t="str">
            <v/>
          </cell>
          <cell r="J1072" t="str">
            <v>X360</v>
          </cell>
          <cell r="K1072" t="str">
            <v/>
          </cell>
          <cell r="M1072" t="str">
            <v/>
          </cell>
          <cell r="N1072" t="str">
            <v/>
          </cell>
          <cell r="O1072" t="str">
            <v/>
          </cell>
          <cell r="P1072" t="str">
            <v/>
          </cell>
          <cell r="Q1072" t="str">
            <v/>
          </cell>
          <cell r="R1072" t="str">
            <v/>
          </cell>
          <cell r="S1072" t="str">
            <v/>
          </cell>
          <cell r="T1072" t="str">
            <v/>
          </cell>
          <cell r="U1072" t="str">
            <v/>
          </cell>
          <cell r="V1072" t="str">
            <v/>
          </cell>
          <cell r="W1072" t="str">
            <v/>
          </cell>
          <cell r="X1072" t="str">
            <v/>
          </cell>
          <cell r="Y1072" t="str">
            <v/>
          </cell>
          <cell r="Z1072" t="str">
            <v/>
          </cell>
          <cell r="AA1072" t="str">
            <v/>
          </cell>
          <cell r="AB1072" t="str">
            <v/>
          </cell>
          <cell r="AC1072" t="str">
            <v/>
          </cell>
          <cell r="AD1072" t="str">
            <v/>
          </cell>
          <cell r="AE1072" t="str">
            <v/>
          </cell>
        </row>
        <row r="1073">
          <cell r="A1073">
            <v>1060</v>
          </cell>
          <cell r="B1073" t="str">
            <v/>
          </cell>
          <cell r="C1073" t="str">
            <v/>
          </cell>
          <cell r="D1073" t="str">
            <v/>
          </cell>
          <cell r="E1073" t="str">
            <v/>
          </cell>
          <cell r="F1073" t="str">
            <v/>
          </cell>
          <cell r="G1073" t="str">
            <v/>
          </cell>
          <cell r="H1073" t="str">
            <v/>
          </cell>
          <cell r="J1073" t="str">
            <v>X361</v>
          </cell>
          <cell r="K1073" t="str">
            <v/>
          </cell>
          <cell r="M1073" t="str">
            <v/>
          </cell>
          <cell r="N1073" t="str">
            <v/>
          </cell>
          <cell r="O1073" t="str">
            <v/>
          </cell>
          <cell r="P1073" t="str">
            <v/>
          </cell>
          <cell r="Q1073" t="str">
            <v/>
          </cell>
          <cell r="R1073" t="str">
            <v/>
          </cell>
          <cell r="S1073" t="str">
            <v/>
          </cell>
          <cell r="T1073" t="str">
            <v/>
          </cell>
          <cell r="U1073" t="str">
            <v/>
          </cell>
          <cell r="V1073" t="str">
            <v/>
          </cell>
          <cell r="W1073" t="str">
            <v/>
          </cell>
          <cell r="X1073" t="str">
            <v/>
          </cell>
          <cell r="Y1073" t="str">
            <v/>
          </cell>
          <cell r="Z1073" t="str">
            <v/>
          </cell>
          <cell r="AA1073" t="str">
            <v/>
          </cell>
          <cell r="AB1073" t="str">
            <v/>
          </cell>
          <cell r="AC1073" t="str">
            <v/>
          </cell>
          <cell r="AD1073" t="str">
            <v/>
          </cell>
          <cell r="AE1073" t="str">
            <v/>
          </cell>
        </row>
        <row r="1074">
          <cell r="A1074">
            <v>1061</v>
          </cell>
          <cell r="B1074" t="str">
            <v/>
          </cell>
          <cell r="C1074" t="str">
            <v/>
          </cell>
          <cell r="D1074" t="str">
            <v/>
          </cell>
          <cell r="E1074" t="str">
            <v/>
          </cell>
          <cell r="F1074" t="str">
            <v/>
          </cell>
          <cell r="G1074" t="str">
            <v/>
          </cell>
          <cell r="H1074" t="str">
            <v/>
          </cell>
          <cell r="J1074" t="str">
            <v>X362</v>
          </cell>
          <cell r="K1074" t="str">
            <v/>
          </cell>
          <cell r="M1074" t="str">
            <v/>
          </cell>
          <cell r="N1074" t="str">
            <v/>
          </cell>
          <cell r="O1074" t="str">
            <v/>
          </cell>
          <cell r="P1074" t="str">
            <v/>
          </cell>
          <cell r="Q1074" t="str">
            <v/>
          </cell>
          <cell r="R1074" t="str">
            <v/>
          </cell>
          <cell r="S1074" t="str">
            <v/>
          </cell>
          <cell r="T1074" t="str">
            <v/>
          </cell>
          <cell r="U1074" t="str">
            <v/>
          </cell>
          <cell r="V1074" t="str">
            <v/>
          </cell>
          <cell r="W1074" t="str">
            <v/>
          </cell>
          <cell r="X1074" t="str">
            <v/>
          </cell>
          <cell r="Y1074" t="str">
            <v/>
          </cell>
          <cell r="Z1074" t="str">
            <v/>
          </cell>
          <cell r="AA1074" t="str">
            <v/>
          </cell>
          <cell r="AB1074" t="str">
            <v/>
          </cell>
          <cell r="AC1074" t="str">
            <v/>
          </cell>
          <cell r="AD1074" t="str">
            <v/>
          </cell>
          <cell r="AE1074" t="str">
            <v/>
          </cell>
        </row>
        <row r="1075">
          <cell r="A1075">
            <v>1062</v>
          </cell>
          <cell r="B1075" t="str">
            <v/>
          </cell>
          <cell r="C1075" t="str">
            <v/>
          </cell>
          <cell r="D1075" t="str">
            <v/>
          </cell>
          <cell r="E1075" t="str">
            <v/>
          </cell>
          <cell r="F1075" t="str">
            <v/>
          </cell>
          <cell r="G1075" t="str">
            <v/>
          </cell>
          <cell r="H1075" t="str">
            <v/>
          </cell>
          <cell r="J1075" t="str">
            <v>X363</v>
          </cell>
          <cell r="K1075" t="str">
            <v/>
          </cell>
          <cell r="M1075" t="str">
            <v/>
          </cell>
          <cell r="N1075" t="str">
            <v/>
          </cell>
          <cell r="O1075" t="str">
            <v/>
          </cell>
          <cell r="P1075" t="str">
            <v/>
          </cell>
          <cell r="Q1075" t="str">
            <v/>
          </cell>
          <cell r="R1075" t="str">
            <v/>
          </cell>
          <cell r="S1075" t="str">
            <v/>
          </cell>
          <cell r="T1075" t="str">
            <v/>
          </cell>
          <cell r="U1075" t="str">
            <v/>
          </cell>
          <cell r="V1075" t="str">
            <v/>
          </cell>
          <cell r="W1075" t="str">
            <v/>
          </cell>
          <cell r="X1075" t="str">
            <v/>
          </cell>
          <cell r="Y1075" t="str">
            <v/>
          </cell>
          <cell r="Z1075" t="str">
            <v/>
          </cell>
          <cell r="AA1075" t="str">
            <v/>
          </cell>
          <cell r="AB1075" t="str">
            <v/>
          </cell>
          <cell r="AC1075" t="str">
            <v/>
          </cell>
          <cell r="AD1075" t="str">
            <v/>
          </cell>
          <cell r="AE1075" t="str">
            <v/>
          </cell>
        </row>
        <row r="1076">
          <cell r="A1076">
            <v>1063</v>
          </cell>
          <cell r="B1076" t="str">
            <v/>
          </cell>
          <cell r="C1076" t="str">
            <v/>
          </cell>
          <cell r="D1076" t="str">
            <v/>
          </cell>
          <cell r="E1076" t="str">
            <v/>
          </cell>
          <cell r="F1076" t="str">
            <v/>
          </cell>
          <cell r="G1076" t="str">
            <v/>
          </cell>
          <cell r="H1076" t="str">
            <v/>
          </cell>
          <cell r="J1076" t="str">
            <v>X364</v>
          </cell>
          <cell r="K1076" t="str">
            <v/>
          </cell>
          <cell r="M1076" t="str">
            <v/>
          </cell>
          <cell r="N1076" t="str">
            <v/>
          </cell>
          <cell r="O1076" t="str">
            <v/>
          </cell>
          <cell r="P1076" t="str">
            <v/>
          </cell>
          <cell r="Q1076" t="str">
            <v/>
          </cell>
          <cell r="R1076" t="str">
            <v/>
          </cell>
          <cell r="S1076" t="str">
            <v/>
          </cell>
          <cell r="T1076" t="str">
            <v/>
          </cell>
          <cell r="U1076" t="str">
            <v/>
          </cell>
          <cell r="V1076" t="str">
            <v/>
          </cell>
          <cell r="W1076" t="str">
            <v/>
          </cell>
          <cell r="X1076" t="str">
            <v/>
          </cell>
          <cell r="Y1076" t="str">
            <v/>
          </cell>
          <cell r="Z1076" t="str">
            <v/>
          </cell>
          <cell r="AA1076" t="str">
            <v/>
          </cell>
          <cell r="AB1076" t="str">
            <v/>
          </cell>
          <cell r="AC1076" t="str">
            <v/>
          </cell>
          <cell r="AD1076" t="str">
            <v/>
          </cell>
          <cell r="AE1076" t="str">
            <v/>
          </cell>
        </row>
        <row r="1077">
          <cell r="A1077">
            <v>1064</v>
          </cell>
          <cell r="B1077" t="str">
            <v/>
          </cell>
          <cell r="C1077" t="str">
            <v/>
          </cell>
          <cell r="D1077" t="str">
            <v/>
          </cell>
          <cell r="E1077" t="str">
            <v/>
          </cell>
          <cell r="F1077" t="str">
            <v/>
          </cell>
          <cell r="G1077" t="str">
            <v/>
          </cell>
          <cell r="H1077" t="str">
            <v/>
          </cell>
          <cell r="J1077" t="str">
            <v>X365</v>
          </cell>
          <cell r="K1077" t="str">
            <v/>
          </cell>
          <cell r="M1077" t="str">
            <v/>
          </cell>
          <cell r="N1077" t="str">
            <v/>
          </cell>
          <cell r="O1077" t="str">
            <v/>
          </cell>
          <cell r="P1077" t="str">
            <v/>
          </cell>
          <cell r="Q1077" t="str">
            <v/>
          </cell>
          <cell r="R1077" t="str">
            <v/>
          </cell>
          <cell r="S1077" t="str">
            <v/>
          </cell>
          <cell r="T1077" t="str">
            <v/>
          </cell>
          <cell r="U1077" t="str">
            <v/>
          </cell>
          <cell r="V1077" t="str">
            <v/>
          </cell>
          <cell r="W1077" t="str">
            <v/>
          </cell>
          <cell r="X1077" t="str">
            <v/>
          </cell>
          <cell r="Y1077" t="str">
            <v/>
          </cell>
          <cell r="Z1077" t="str">
            <v/>
          </cell>
          <cell r="AA1077" t="str">
            <v/>
          </cell>
          <cell r="AB1077" t="str">
            <v/>
          </cell>
          <cell r="AC1077" t="str">
            <v/>
          </cell>
          <cell r="AD1077" t="str">
            <v/>
          </cell>
          <cell r="AE1077" t="str">
            <v/>
          </cell>
        </row>
        <row r="1078">
          <cell r="A1078">
            <v>1065</v>
          </cell>
          <cell r="B1078" t="str">
            <v/>
          </cell>
          <cell r="C1078" t="str">
            <v/>
          </cell>
          <cell r="D1078" t="str">
            <v/>
          </cell>
          <cell r="E1078" t="str">
            <v/>
          </cell>
          <cell r="F1078" t="str">
            <v/>
          </cell>
          <cell r="G1078" t="str">
            <v/>
          </cell>
          <cell r="H1078" t="str">
            <v/>
          </cell>
          <cell r="J1078" t="str">
            <v>X366</v>
          </cell>
          <cell r="K1078" t="str">
            <v/>
          </cell>
          <cell r="M1078" t="str">
            <v/>
          </cell>
          <cell r="N1078" t="str">
            <v/>
          </cell>
          <cell r="O1078" t="str">
            <v/>
          </cell>
          <cell r="P1078" t="str">
            <v/>
          </cell>
          <cell r="Q1078" t="str">
            <v/>
          </cell>
          <cell r="R1078" t="str">
            <v/>
          </cell>
          <cell r="S1078" t="str">
            <v/>
          </cell>
          <cell r="T1078" t="str">
            <v/>
          </cell>
          <cell r="U1078" t="str">
            <v/>
          </cell>
          <cell r="V1078" t="str">
            <v/>
          </cell>
          <cell r="W1078" t="str">
            <v/>
          </cell>
          <cell r="X1078" t="str">
            <v/>
          </cell>
          <cell r="Y1078" t="str">
            <v/>
          </cell>
          <cell r="Z1078" t="str">
            <v/>
          </cell>
          <cell r="AA1078" t="str">
            <v/>
          </cell>
          <cell r="AB1078" t="str">
            <v/>
          </cell>
          <cell r="AC1078" t="str">
            <v/>
          </cell>
          <cell r="AD1078" t="str">
            <v/>
          </cell>
          <cell r="AE1078" t="str">
            <v/>
          </cell>
        </row>
        <row r="1079">
          <cell r="A1079">
            <v>1066</v>
          </cell>
          <cell r="B1079" t="str">
            <v/>
          </cell>
          <cell r="C1079" t="str">
            <v/>
          </cell>
          <cell r="D1079" t="str">
            <v/>
          </cell>
          <cell r="E1079" t="str">
            <v/>
          </cell>
          <cell r="F1079" t="str">
            <v/>
          </cell>
          <cell r="G1079" t="str">
            <v/>
          </cell>
          <cell r="H1079" t="str">
            <v/>
          </cell>
          <cell r="J1079" t="str">
            <v>X367</v>
          </cell>
          <cell r="K1079" t="str">
            <v/>
          </cell>
          <cell r="M1079" t="str">
            <v/>
          </cell>
          <cell r="N1079" t="str">
            <v/>
          </cell>
          <cell r="O1079" t="str">
            <v/>
          </cell>
          <cell r="P1079" t="str">
            <v/>
          </cell>
          <cell r="Q1079" t="str">
            <v/>
          </cell>
          <cell r="R1079" t="str">
            <v/>
          </cell>
          <cell r="S1079" t="str">
            <v/>
          </cell>
          <cell r="T1079" t="str">
            <v/>
          </cell>
          <cell r="U1079" t="str">
            <v/>
          </cell>
          <cell r="V1079" t="str">
            <v/>
          </cell>
          <cell r="W1079" t="str">
            <v/>
          </cell>
          <cell r="X1079" t="str">
            <v/>
          </cell>
          <cell r="Y1079" t="str">
            <v/>
          </cell>
          <cell r="Z1079" t="str">
            <v/>
          </cell>
          <cell r="AA1079" t="str">
            <v/>
          </cell>
          <cell r="AB1079" t="str">
            <v/>
          </cell>
          <cell r="AC1079" t="str">
            <v/>
          </cell>
          <cell r="AD1079" t="str">
            <v/>
          </cell>
          <cell r="AE1079" t="str">
            <v/>
          </cell>
        </row>
        <row r="1080">
          <cell r="A1080">
            <v>1067</v>
          </cell>
          <cell r="B1080" t="str">
            <v/>
          </cell>
          <cell r="C1080" t="str">
            <v/>
          </cell>
          <cell r="D1080" t="str">
            <v/>
          </cell>
          <cell r="E1080" t="str">
            <v/>
          </cell>
          <cell r="F1080" t="str">
            <v/>
          </cell>
          <cell r="G1080" t="str">
            <v/>
          </cell>
          <cell r="H1080" t="str">
            <v/>
          </cell>
          <cell r="J1080" t="str">
            <v>X368</v>
          </cell>
          <cell r="K1080" t="str">
            <v/>
          </cell>
          <cell r="M1080" t="str">
            <v/>
          </cell>
          <cell r="N1080" t="str">
            <v/>
          </cell>
          <cell r="O1080" t="str">
            <v/>
          </cell>
          <cell r="P1080" t="str">
            <v/>
          </cell>
          <cell r="Q1080" t="str">
            <v/>
          </cell>
          <cell r="R1080" t="str">
            <v/>
          </cell>
          <cell r="S1080" t="str">
            <v/>
          </cell>
          <cell r="T1080" t="str">
            <v/>
          </cell>
          <cell r="U1080" t="str">
            <v/>
          </cell>
          <cell r="V1080" t="str">
            <v/>
          </cell>
          <cell r="W1080" t="str">
            <v/>
          </cell>
          <cell r="X1080" t="str">
            <v/>
          </cell>
          <cell r="Y1080" t="str">
            <v/>
          </cell>
          <cell r="Z1080" t="str">
            <v/>
          </cell>
          <cell r="AA1080" t="str">
            <v/>
          </cell>
          <cell r="AB1080" t="str">
            <v/>
          </cell>
          <cell r="AC1080" t="str">
            <v/>
          </cell>
          <cell r="AD1080" t="str">
            <v/>
          </cell>
          <cell r="AE1080" t="str">
            <v/>
          </cell>
        </row>
        <row r="1081">
          <cell r="A1081">
            <v>1068</v>
          </cell>
          <cell r="B1081" t="str">
            <v/>
          </cell>
          <cell r="C1081" t="str">
            <v/>
          </cell>
          <cell r="D1081" t="str">
            <v/>
          </cell>
          <cell r="E1081" t="str">
            <v/>
          </cell>
          <cell r="F1081" t="str">
            <v/>
          </cell>
          <cell r="G1081" t="str">
            <v/>
          </cell>
          <cell r="H1081" t="str">
            <v/>
          </cell>
          <cell r="J1081" t="str">
            <v>X369</v>
          </cell>
          <cell r="K1081" t="str">
            <v/>
          </cell>
          <cell r="M1081" t="str">
            <v/>
          </cell>
          <cell r="N1081" t="str">
            <v/>
          </cell>
          <cell r="O1081" t="str">
            <v/>
          </cell>
          <cell r="P1081" t="str">
            <v/>
          </cell>
          <cell r="Q1081" t="str">
            <v/>
          </cell>
          <cell r="R1081" t="str">
            <v/>
          </cell>
          <cell r="S1081" t="str">
            <v/>
          </cell>
          <cell r="T1081" t="str">
            <v/>
          </cell>
          <cell r="U1081" t="str">
            <v/>
          </cell>
          <cell r="V1081" t="str">
            <v/>
          </cell>
          <cell r="W1081" t="str">
            <v/>
          </cell>
          <cell r="X1081" t="str">
            <v/>
          </cell>
          <cell r="Y1081" t="str">
            <v/>
          </cell>
          <cell r="Z1081" t="str">
            <v/>
          </cell>
          <cell r="AA1081" t="str">
            <v/>
          </cell>
          <cell r="AB1081" t="str">
            <v/>
          </cell>
          <cell r="AC1081" t="str">
            <v/>
          </cell>
          <cell r="AD1081" t="str">
            <v/>
          </cell>
          <cell r="AE1081" t="str">
            <v/>
          </cell>
        </row>
        <row r="1082">
          <cell r="A1082">
            <v>1069</v>
          </cell>
          <cell r="B1082" t="str">
            <v/>
          </cell>
          <cell r="C1082" t="str">
            <v/>
          </cell>
          <cell r="D1082" t="str">
            <v/>
          </cell>
          <cell r="E1082" t="str">
            <v/>
          </cell>
          <cell r="F1082" t="str">
            <v/>
          </cell>
          <cell r="G1082" t="str">
            <v/>
          </cell>
          <cell r="H1082" t="str">
            <v/>
          </cell>
          <cell r="J1082" t="str">
            <v>X370</v>
          </cell>
          <cell r="K1082" t="str">
            <v/>
          </cell>
          <cell r="M1082" t="str">
            <v/>
          </cell>
          <cell r="N1082" t="str">
            <v/>
          </cell>
          <cell r="O1082" t="str">
            <v/>
          </cell>
          <cell r="P1082" t="str">
            <v/>
          </cell>
          <cell r="Q1082" t="str">
            <v/>
          </cell>
          <cell r="R1082" t="str">
            <v/>
          </cell>
          <cell r="S1082" t="str">
            <v/>
          </cell>
          <cell r="T1082" t="str">
            <v/>
          </cell>
          <cell r="U1082" t="str">
            <v/>
          </cell>
          <cell r="V1082" t="str">
            <v/>
          </cell>
          <cell r="W1082" t="str">
            <v/>
          </cell>
          <cell r="X1082" t="str">
            <v/>
          </cell>
          <cell r="Y1082" t="str">
            <v/>
          </cell>
          <cell r="Z1082" t="str">
            <v/>
          </cell>
          <cell r="AA1082" t="str">
            <v/>
          </cell>
          <cell r="AB1082" t="str">
            <v/>
          </cell>
          <cell r="AC1082" t="str">
            <v/>
          </cell>
          <cell r="AD1082" t="str">
            <v/>
          </cell>
          <cell r="AE1082" t="str">
            <v/>
          </cell>
        </row>
        <row r="1083">
          <cell r="A1083">
            <v>1070</v>
          </cell>
          <cell r="B1083" t="str">
            <v/>
          </cell>
          <cell r="C1083" t="str">
            <v/>
          </cell>
          <cell r="D1083" t="str">
            <v/>
          </cell>
          <cell r="E1083" t="str">
            <v/>
          </cell>
          <cell r="F1083" t="str">
            <v/>
          </cell>
          <cell r="G1083" t="str">
            <v/>
          </cell>
          <cell r="H1083" t="str">
            <v/>
          </cell>
          <cell r="J1083" t="str">
            <v>X371</v>
          </cell>
          <cell r="K1083" t="str">
            <v/>
          </cell>
          <cell r="M1083" t="str">
            <v/>
          </cell>
          <cell r="N1083" t="str">
            <v/>
          </cell>
          <cell r="O1083" t="str">
            <v/>
          </cell>
          <cell r="P1083" t="str">
            <v/>
          </cell>
          <cell r="Q1083" t="str">
            <v/>
          </cell>
          <cell r="R1083" t="str">
            <v/>
          </cell>
          <cell r="S1083" t="str">
            <v/>
          </cell>
          <cell r="T1083" t="str">
            <v/>
          </cell>
          <cell r="U1083" t="str">
            <v/>
          </cell>
          <cell r="V1083" t="str">
            <v/>
          </cell>
          <cell r="W1083" t="str">
            <v/>
          </cell>
          <cell r="X1083" t="str">
            <v/>
          </cell>
          <cell r="Y1083" t="str">
            <v/>
          </cell>
          <cell r="Z1083" t="str">
            <v/>
          </cell>
          <cell r="AA1083" t="str">
            <v/>
          </cell>
          <cell r="AB1083" t="str">
            <v/>
          </cell>
          <cell r="AC1083" t="str">
            <v/>
          </cell>
          <cell r="AD1083" t="str">
            <v/>
          </cell>
          <cell r="AE1083" t="str">
            <v/>
          </cell>
        </row>
        <row r="1084">
          <cell r="A1084">
            <v>1071</v>
          </cell>
          <cell r="B1084" t="str">
            <v/>
          </cell>
          <cell r="C1084" t="str">
            <v/>
          </cell>
          <cell r="D1084" t="str">
            <v/>
          </cell>
          <cell r="E1084" t="str">
            <v/>
          </cell>
          <cell r="F1084" t="str">
            <v/>
          </cell>
          <cell r="G1084" t="str">
            <v/>
          </cell>
          <cell r="H1084" t="str">
            <v/>
          </cell>
          <cell r="J1084" t="str">
            <v>X372</v>
          </cell>
          <cell r="K1084" t="str">
            <v/>
          </cell>
          <cell r="M1084" t="str">
            <v/>
          </cell>
          <cell r="N1084" t="str">
            <v/>
          </cell>
          <cell r="O1084" t="str">
            <v/>
          </cell>
          <cell r="P1084" t="str">
            <v/>
          </cell>
          <cell r="Q1084" t="str">
            <v/>
          </cell>
          <cell r="R1084" t="str">
            <v/>
          </cell>
          <cell r="S1084" t="str">
            <v/>
          </cell>
          <cell r="T1084" t="str">
            <v/>
          </cell>
          <cell r="U1084" t="str">
            <v/>
          </cell>
          <cell r="V1084" t="str">
            <v/>
          </cell>
          <cell r="W1084" t="str">
            <v/>
          </cell>
          <cell r="X1084" t="str">
            <v/>
          </cell>
          <cell r="Y1084" t="str">
            <v/>
          </cell>
          <cell r="Z1084" t="str">
            <v/>
          </cell>
          <cell r="AA1084" t="str">
            <v/>
          </cell>
          <cell r="AB1084" t="str">
            <v/>
          </cell>
          <cell r="AC1084" t="str">
            <v/>
          </cell>
          <cell r="AD1084" t="str">
            <v/>
          </cell>
          <cell r="AE1084" t="str">
            <v/>
          </cell>
        </row>
        <row r="1085">
          <cell r="A1085">
            <v>1072</v>
          </cell>
          <cell r="B1085" t="str">
            <v/>
          </cell>
          <cell r="C1085" t="str">
            <v/>
          </cell>
          <cell r="D1085" t="str">
            <v/>
          </cell>
          <cell r="E1085" t="str">
            <v/>
          </cell>
          <cell r="F1085" t="str">
            <v/>
          </cell>
          <cell r="G1085" t="str">
            <v/>
          </cell>
          <cell r="H1085" t="str">
            <v/>
          </cell>
          <cell r="J1085" t="str">
            <v>X373</v>
          </cell>
          <cell r="K1085" t="str">
            <v/>
          </cell>
          <cell r="M1085" t="str">
            <v/>
          </cell>
          <cell r="N1085" t="str">
            <v/>
          </cell>
          <cell r="O1085" t="str">
            <v/>
          </cell>
          <cell r="P1085" t="str">
            <v/>
          </cell>
          <cell r="Q1085" t="str">
            <v/>
          </cell>
          <cell r="R1085" t="str">
            <v/>
          </cell>
          <cell r="S1085" t="str">
            <v/>
          </cell>
          <cell r="T1085" t="str">
            <v/>
          </cell>
          <cell r="U1085" t="str">
            <v/>
          </cell>
          <cell r="V1085" t="str">
            <v/>
          </cell>
          <cell r="W1085" t="str">
            <v/>
          </cell>
          <cell r="X1085" t="str">
            <v/>
          </cell>
          <cell r="Y1085" t="str">
            <v/>
          </cell>
          <cell r="Z1085" t="str">
            <v/>
          </cell>
          <cell r="AA1085" t="str">
            <v/>
          </cell>
          <cell r="AB1085" t="str">
            <v/>
          </cell>
          <cell r="AC1085" t="str">
            <v/>
          </cell>
          <cell r="AD1085" t="str">
            <v/>
          </cell>
          <cell r="AE1085" t="str">
            <v/>
          </cell>
        </row>
        <row r="1086">
          <cell r="A1086">
            <v>1073</v>
          </cell>
          <cell r="B1086" t="str">
            <v/>
          </cell>
          <cell r="C1086" t="str">
            <v/>
          </cell>
          <cell r="D1086" t="str">
            <v/>
          </cell>
          <cell r="E1086" t="str">
            <v/>
          </cell>
          <cell r="F1086" t="str">
            <v/>
          </cell>
          <cell r="G1086" t="str">
            <v/>
          </cell>
          <cell r="H1086" t="str">
            <v/>
          </cell>
          <cell r="J1086" t="str">
            <v>X374</v>
          </cell>
          <cell r="K1086" t="str">
            <v/>
          </cell>
          <cell r="M1086" t="str">
            <v/>
          </cell>
          <cell r="N1086" t="str">
            <v/>
          </cell>
          <cell r="O1086" t="str">
            <v/>
          </cell>
          <cell r="P1086" t="str">
            <v/>
          </cell>
          <cell r="Q1086" t="str">
            <v/>
          </cell>
          <cell r="R1086" t="str">
            <v/>
          </cell>
          <cell r="S1086" t="str">
            <v/>
          </cell>
          <cell r="T1086" t="str">
            <v/>
          </cell>
          <cell r="U1086" t="str">
            <v/>
          </cell>
          <cell r="V1086" t="str">
            <v/>
          </cell>
          <cell r="W1086" t="str">
            <v/>
          </cell>
          <cell r="X1086" t="str">
            <v/>
          </cell>
          <cell r="Y1086" t="str">
            <v/>
          </cell>
          <cell r="Z1086" t="str">
            <v/>
          </cell>
          <cell r="AA1086" t="str">
            <v/>
          </cell>
          <cell r="AB1086" t="str">
            <v/>
          </cell>
          <cell r="AC1086" t="str">
            <v/>
          </cell>
          <cell r="AD1086" t="str">
            <v/>
          </cell>
          <cell r="AE1086" t="str">
            <v/>
          </cell>
        </row>
        <row r="1087">
          <cell r="A1087">
            <v>1074</v>
          </cell>
          <cell r="B1087" t="str">
            <v/>
          </cell>
          <cell r="C1087" t="str">
            <v/>
          </cell>
          <cell r="D1087" t="str">
            <v/>
          </cell>
          <cell r="E1087" t="str">
            <v/>
          </cell>
          <cell r="F1087" t="str">
            <v/>
          </cell>
          <cell r="G1087" t="str">
            <v/>
          </cell>
          <cell r="H1087" t="str">
            <v/>
          </cell>
          <cell r="J1087" t="str">
            <v>X375</v>
          </cell>
          <cell r="K1087" t="str">
            <v/>
          </cell>
          <cell r="M1087" t="str">
            <v/>
          </cell>
          <cell r="N1087" t="str">
            <v/>
          </cell>
          <cell r="O1087" t="str">
            <v/>
          </cell>
          <cell r="P1087" t="str">
            <v/>
          </cell>
          <cell r="Q1087" t="str">
            <v/>
          </cell>
          <cell r="R1087" t="str">
            <v/>
          </cell>
          <cell r="S1087" t="str">
            <v/>
          </cell>
          <cell r="T1087" t="str">
            <v/>
          </cell>
          <cell r="U1087" t="str">
            <v/>
          </cell>
          <cell r="V1087" t="str">
            <v/>
          </cell>
          <cell r="W1087" t="str">
            <v/>
          </cell>
          <cell r="X1087" t="str">
            <v/>
          </cell>
          <cell r="Y1087" t="str">
            <v/>
          </cell>
          <cell r="Z1087" t="str">
            <v/>
          </cell>
          <cell r="AA1087" t="str">
            <v/>
          </cell>
          <cell r="AB1087" t="str">
            <v/>
          </cell>
          <cell r="AC1087" t="str">
            <v/>
          </cell>
          <cell r="AD1087" t="str">
            <v/>
          </cell>
          <cell r="AE1087" t="str">
            <v/>
          </cell>
        </row>
        <row r="1088">
          <cell r="A1088">
            <v>1075</v>
          </cell>
          <cell r="B1088" t="str">
            <v/>
          </cell>
          <cell r="C1088" t="str">
            <v/>
          </cell>
          <cell r="D1088" t="str">
            <v/>
          </cell>
          <cell r="E1088" t="str">
            <v/>
          </cell>
          <cell r="F1088" t="str">
            <v/>
          </cell>
          <cell r="G1088" t="str">
            <v/>
          </cell>
          <cell r="H1088" t="str">
            <v/>
          </cell>
          <cell r="J1088" t="str">
            <v>X376</v>
          </cell>
          <cell r="K1088" t="str">
            <v/>
          </cell>
          <cell r="M1088" t="str">
            <v/>
          </cell>
          <cell r="N1088" t="str">
            <v/>
          </cell>
          <cell r="O1088" t="str">
            <v/>
          </cell>
          <cell r="P1088" t="str">
            <v/>
          </cell>
          <cell r="Q1088" t="str">
            <v/>
          </cell>
          <cell r="R1088" t="str">
            <v/>
          </cell>
          <cell r="S1088" t="str">
            <v/>
          </cell>
          <cell r="T1088" t="str">
            <v/>
          </cell>
          <cell r="U1088" t="str">
            <v/>
          </cell>
          <cell r="V1088" t="str">
            <v/>
          </cell>
          <cell r="W1088" t="str">
            <v/>
          </cell>
          <cell r="X1088" t="str">
            <v/>
          </cell>
          <cell r="Y1088" t="str">
            <v/>
          </cell>
          <cell r="Z1088" t="str">
            <v/>
          </cell>
          <cell r="AA1088" t="str">
            <v/>
          </cell>
          <cell r="AB1088" t="str">
            <v/>
          </cell>
          <cell r="AC1088" t="str">
            <v/>
          </cell>
          <cell r="AD1088" t="str">
            <v/>
          </cell>
          <cell r="AE1088" t="str">
            <v/>
          </cell>
        </row>
        <row r="1089">
          <cell r="A1089">
            <v>1076</v>
          </cell>
          <cell r="B1089" t="str">
            <v/>
          </cell>
          <cell r="C1089" t="str">
            <v/>
          </cell>
          <cell r="D1089" t="str">
            <v/>
          </cell>
          <cell r="E1089" t="str">
            <v/>
          </cell>
          <cell r="F1089" t="str">
            <v/>
          </cell>
          <cell r="G1089" t="str">
            <v/>
          </cell>
          <cell r="H1089" t="str">
            <v/>
          </cell>
          <cell r="J1089" t="str">
            <v>X377</v>
          </cell>
          <cell r="K1089" t="str">
            <v/>
          </cell>
          <cell r="M1089" t="str">
            <v/>
          </cell>
          <cell r="N1089" t="str">
            <v/>
          </cell>
          <cell r="O1089" t="str">
            <v/>
          </cell>
          <cell r="P1089" t="str">
            <v/>
          </cell>
          <cell r="Q1089" t="str">
            <v/>
          </cell>
          <cell r="R1089" t="str">
            <v/>
          </cell>
          <cell r="S1089" t="str">
            <v/>
          </cell>
          <cell r="T1089" t="str">
            <v/>
          </cell>
          <cell r="U1089" t="str">
            <v/>
          </cell>
          <cell r="V1089" t="str">
            <v/>
          </cell>
          <cell r="W1089" t="str">
            <v/>
          </cell>
          <cell r="X1089" t="str">
            <v/>
          </cell>
          <cell r="Y1089" t="str">
            <v/>
          </cell>
          <cell r="Z1089" t="str">
            <v/>
          </cell>
          <cell r="AA1089" t="str">
            <v/>
          </cell>
          <cell r="AB1089" t="str">
            <v/>
          </cell>
          <cell r="AC1089" t="str">
            <v/>
          </cell>
          <cell r="AD1089" t="str">
            <v/>
          </cell>
          <cell r="AE1089" t="str">
            <v/>
          </cell>
        </row>
        <row r="1090">
          <cell r="A1090">
            <v>1077</v>
          </cell>
          <cell r="B1090" t="str">
            <v/>
          </cell>
          <cell r="C1090" t="str">
            <v/>
          </cell>
          <cell r="D1090" t="str">
            <v/>
          </cell>
          <cell r="E1090" t="str">
            <v/>
          </cell>
          <cell r="F1090" t="str">
            <v/>
          </cell>
          <cell r="G1090" t="str">
            <v/>
          </cell>
          <cell r="H1090" t="str">
            <v/>
          </cell>
          <cell r="J1090" t="str">
            <v>X378</v>
          </cell>
          <cell r="K1090" t="str">
            <v/>
          </cell>
          <cell r="M1090" t="str">
            <v/>
          </cell>
          <cell r="N1090" t="str">
            <v/>
          </cell>
          <cell r="O1090" t="str">
            <v/>
          </cell>
          <cell r="P1090" t="str">
            <v/>
          </cell>
          <cell r="Q1090" t="str">
            <v/>
          </cell>
          <cell r="R1090" t="str">
            <v/>
          </cell>
          <cell r="S1090" t="str">
            <v/>
          </cell>
          <cell r="T1090" t="str">
            <v/>
          </cell>
          <cell r="U1090" t="str">
            <v/>
          </cell>
          <cell r="V1090" t="str">
            <v/>
          </cell>
          <cell r="W1090" t="str">
            <v/>
          </cell>
          <cell r="X1090" t="str">
            <v/>
          </cell>
          <cell r="Y1090" t="str">
            <v/>
          </cell>
          <cell r="Z1090" t="str">
            <v/>
          </cell>
          <cell r="AA1090" t="str">
            <v/>
          </cell>
          <cell r="AB1090" t="str">
            <v/>
          </cell>
          <cell r="AC1090" t="str">
            <v/>
          </cell>
          <cell r="AD1090" t="str">
            <v/>
          </cell>
          <cell r="AE1090" t="str">
            <v/>
          </cell>
        </row>
        <row r="1091">
          <cell r="A1091">
            <v>1078</v>
          </cell>
          <cell r="B1091" t="str">
            <v/>
          </cell>
          <cell r="C1091" t="str">
            <v/>
          </cell>
          <cell r="D1091" t="str">
            <v/>
          </cell>
          <cell r="E1091" t="str">
            <v/>
          </cell>
          <cell r="F1091" t="str">
            <v/>
          </cell>
          <cell r="G1091" t="str">
            <v/>
          </cell>
          <cell r="H1091" t="str">
            <v/>
          </cell>
          <cell r="J1091" t="str">
            <v>X379</v>
          </cell>
          <cell r="K1091" t="str">
            <v/>
          </cell>
          <cell r="M1091" t="str">
            <v/>
          </cell>
          <cell r="N1091" t="str">
            <v/>
          </cell>
          <cell r="O1091" t="str">
            <v/>
          </cell>
          <cell r="P1091" t="str">
            <v/>
          </cell>
          <cell r="Q1091" t="str">
            <v/>
          </cell>
          <cell r="R1091" t="str">
            <v/>
          </cell>
          <cell r="S1091" t="str">
            <v/>
          </cell>
          <cell r="T1091" t="str">
            <v/>
          </cell>
          <cell r="U1091" t="str">
            <v/>
          </cell>
          <cell r="V1091" t="str">
            <v/>
          </cell>
          <cell r="W1091" t="str">
            <v/>
          </cell>
          <cell r="X1091" t="str">
            <v/>
          </cell>
          <cell r="Y1091" t="str">
            <v/>
          </cell>
          <cell r="Z1091" t="str">
            <v/>
          </cell>
          <cell r="AA1091" t="str">
            <v/>
          </cell>
          <cell r="AB1091" t="str">
            <v/>
          </cell>
          <cell r="AC1091" t="str">
            <v/>
          </cell>
          <cell r="AD1091" t="str">
            <v/>
          </cell>
          <cell r="AE1091" t="str">
            <v/>
          </cell>
        </row>
        <row r="1092">
          <cell r="A1092">
            <v>1079</v>
          </cell>
          <cell r="B1092" t="str">
            <v/>
          </cell>
          <cell r="C1092" t="str">
            <v/>
          </cell>
          <cell r="D1092" t="str">
            <v/>
          </cell>
          <cell r="E1092" t="str">
            <v/>
          </cell>
          <cell r="F1092" t="str">
            <v/>
          </cell>
          <cell r="G1092" t="str">
            <v/>
          </cell>
          <cell r="H1092" t="str">
            <v/>
          </cell>
          <cell r="J1092" t="str">
            <v>X380</v>
          </cell>
          <cell r="K1092" t="str">
            <v/>
          </cell>
          <cell r="M1092" t="str">
            <v/>
          </cell>
          <cell r="N1092" t="str">
            <v/>
          </cell>
          <cell r="O1092" t="str">
            <v/>
          </cell>
          <cell r="P1092" t="str">
            <v/>
          </cell>
          <cell r="Q1092" t="str">
            <v/>
          </cell>
          <cell r="R1092" t="str">
            <v/>
          </cell>
          <cell r="S1092" t="str">
            <v/>
          </cell>
          <cell r="T1092" t="str">
            <v/>
          </cell>
          <cell r="U1092" t="str">
            <v/>
          </cell>
          <cell r="V1092" t="str">
            <v/>
          </cell>
          <cell r="W1092" t="str">
            <v/>
          </cell>
          <cell r="X1092" t="str">
            <v/>
          </cell>
          <cell r="Y1092" t="str">
            <v/>
          </cell>
          <cell r="Z1092" t="str">
            <v/>
          </cell>
          <cell r="AA1092" t="str">
            <v/>
          </cell>
          <cell r="AB1092" t="str">
            <v/>
          </cell>
          <cell r="AC1092" t="str">
            <v/>
          </cell>
          <cell r="AD1092" t="str">
            <v/>
          </cell>
          <cell r="AE1092" t="str">
            <v/>
          </cell>
        </row>
        <row r="1093">
          <cell r="A1093">
            <v>1080</v>
          </cell>
          <cell r="B1093" t="str">
            <v/>
          </cell>
          <cell r="C1093" t="str">
            <v/>
          </cell>
          <cell r="D1093" t="str">
            <v/>
          </cell>
          <cell r="E1093" t="str">
            <v/>
          </cell>
          <cell r="F1093" t="str">
            <v/>
          </cell>
          <cell r="G1093" t="str">
            <v/>
          </cell>
          <cell r="H1093" t="str">
            <v/>
          </cell>
          <cell r="J1093" t="str">
            <v>X381</v>
          </cell>
          <cell r="K1093" t="str">
            <v/>
          </cell>
          <cell r="M1093" t="str">
            <v/>
          </cell>
          <cell r="N1093" t="str">
            <v/>
          </cell>
          <cell r="O1093" t="str">
            <v/>
          </cell>
          <cell r="P1093" t="str">
            <v/>
          </cell>
          <cell r="Q1093" t="str">
            <v/>
          </cell>
          <cell r="R1093" t="str">
            <v/>
          </cell>
          <cell r="S1093" t="str">
            <v/>
          </cell>
          <cell r="T1093" t="str">
            <v/>
          </cell>
          <cell r="U1093" t="str">
            <v/>
          </cell>
          <cell r="V1093" t="str">
            <v/>
          </cell>
          <cell r="W1093" t="str">
            <v/>
          </cell>
          <cell r="X1093" t="str">
            <v/>
          </cell>
          <cell r="Y1093" t="str">
            <v/>
          </cell>
          <cell r="Z1093" t="str">
            <v/>
          </cell>
          <cell r="AA1093" t="str">
            <v/>
          </cell>
          <cell r="AB1093" t="str">
            <v/>
          </cell>
          <cell r="AC1093" t="str">
            <v/>
          </cell>
          <cell r="AD1093" t="str">
            <v/>
          </cell>
          <cell r="AE1093" t="str">
            <v/>
          </cell>
        </row>
        <row r="1094">
          <cell r="A1094">
            <v>1081</v>
          </cell>
          <cell r="B1094" t="str">
            <v/>
          </cell>
          <cell r="C1094" t="str">
            <v/>
          </cell>
          <cell r="D1094" t="str">
            <v/>
          </cell>
          <cell r="E1094" t="str">
            <v/>
          </cell>
          <cell r="F1094" t="str">
            <v/>
          </cell>
          <cell r="G1094" t="str">
            <v/>
          </cell>
          <cell r="H1094" t="str">
            <v/>
          </cell>
          <cell r="J1094" t="str">
            <v>X382</v>
          </cell>
          <cell r="K1094" t="str">
            <v/>
          </cell>
          <cell r="M1094" t="str">
            <v/>
          </cell>
          <cell r="N1094" t="str">
            <v/>
          </cell>
          <cell r="O1094" t="str">
            <v/>
          </cell>
          <cell r="P1094" t="str">
            <v/>
          </cell>
          <cell r="Q1094" t="str">
            <v/>
          </cell>
          <cell r="R1094" t="str">
            <v/>
          </cell>
          <cell r="S1094" t="str">
            <v/>
          </cell>
          <cell r="T1094" t="str">
            <v/>
          </cell>
          <cell r="U1094" t="str">
            <v/>
          </cell>
          <cell r="V1094" t="str">
            <v/>
          </cell>
          <cell r="W1094" t="str">
            <v/>
          </cell>
          <cell r="X1094" t="str">
            <v/>
          </cell>
          <cell r="Y1094" t="str">
            <v/>
          </cell>
          <cell r="Z1094" t="str">
            <v/>
          </cell>
          <cell r="AA1094" t="str">
            <v/>
          </cell>
          <cell r="AB1094" t="str">
            <v/>
          </cell>
          <cell r="AC1094" t="str">
            <v/>
          </cell>
          <cell r="AD1094" t="str">
            <v/>
          </cell>
          <cell r="AE1094" t="str">
            <v/>
          </cell>
        </row>
        <row r="1095">
          <cell r="A1095">
            <v>1082</v>
          </cell>
          <cell r="B1095" t="str">
            <v/>
          </cell>
          <cell r="C1095" t="str">
            <v/>
          </cell>
          <cell r="D1095" t="str">
            <v/>
          </cell>
          <cell r="E1095" t="str">
            <v/>
          </cell>
          <cell r="F1095" t="str">
            <v/>
          </cell>
          <cell r="G1095" t="str">
            <v/>
          </cell>
          <cell r="H1095" t="str">
            <v/>
          </cell>
          <cell r="J1095" t="str">
            <v>X383</v>
          </cell>
          <cell r="K1095" t="str">
            <v/>
          </cell>
          <cell r="M1095" t="str">
            <v/>
          </cell>
          <cell r="N1095" t="str">
            <v/>
          </cell>
          <cell r="O1095" t="str">
            <v/>
          </cell>
          <cell r="P1095" t="str">
            <v/>
          </cell>
          <cell r="Q1095" t="str">
            <v/>
          </cell>
          <cell r="R1095" t="str">
            <v/>
          </cell>
          <cell r="S1095" t="str">
            <v/>
          </cell>
          <cell r="T1095" t="str">
            <v/>
          </cell>
          <cell r="U1095" t="str">
            <v/>
          </cell>
          <cell r="V1095" t="str">
            <v/>
          </cell>
          <cell r="W1095" t="str">
            <v/>
          </cell>
          <cell r="X1095" t="str">
            <v/>
          </cell>
          <cell r="Y1095" t="str">
            <v/>
          </cell>
          <cell r="Z1095" t="str">
            <v/>
          </cell>
          <cell r="AA1095" t="str">
            <v/>
          </cell>
          <cell r="AB1095" t="str">
            <v/>
          </cell>
          <cell r="AC1095" t="str">
            <v/>
          </cell>
          <cell r="AD1095" t="str">
            <v/>
          </cell>
          <cell r="AE1095" t="str">
            <v/>
          </cell>
        </row>
        <row r="1096">
          <cell r="A1096">
            <v>1083</v>
          </cell>
          <cell r="B1096" t="str">
            <v/>
          </cell>
          <cell r="C1096" t="str">
            <v/>
          </cell>
          <cell r="D1096" t="str">
            <v/>
          </cell>
          <cell r="E1096" t="str">
            <v/>
          </cell>
          <cell r="F1096" t="str">
            <v/>
          </cell>
          <cell r="G1096" t="str">
            <v/>
          </cell>
          <cell r="H1096" t="str">
            <v/>
          </cell>
          <cell r="J1096" t="str">
            <v>X384</v>
          </cell>
          <cell r="K1096" t="str">
            <v/>
          </cell>
          <cell r="M1096" t="str">
            <v/>
          </cell>
          <cell r="N1096" t="str">
            <v/>
          </cell>
          <cell r="O1096" t="str">
            <v/>
          </cell>
          <cell r="P1096" t="str">
            <v/>
          </cell>
          <cell r="Q1096" t="str">
            <v/>
          </cell>
          <cell r="R1096" t="str">
            <v/>
          </cell>
          <cell r="S1096" t="str">
            <v/>
          </cell>
          <cell r="T1096" t="str">
            <v/>
          </cell>
          <cell r="U1096" t="str">
            <v/>
          </cell>
          <cell r="V1096" t="str">
            <v/>
          </cell>
          <cell r="W1096" t="str">
            <v/>
          </cell>
          <cell r="X1096" t="str">
            <v/>
          </cell>
          <cell r="Y1096" t="str">
            <v/>
          </cell>
          <cell r="Z1096" t="str">
            <v/>
          </cell>
          <cell r="AA1096" t="str">
            <v/>
          </cell>
          <cell r="AB1096" t="str">
            <v/>
          </cell>
          <cell r="AC1096" t="str">
            <v/>
          </cell>
          <cell r="AD1096" t="str">
            <v/>
          </cell>
          <cell r="AE1096" t="str">
            <v/>
          </cell>
        </row>
        <row r="1097">
          <cell r="A1097">
            <v>1084</v>
          </cell>
          <cell r="B1097" t="str">
            <v/>
          </cell>
          <cell r="C1097" t="str">
            <v/>
          </cell>
          <cell r="D1097" t="str">
            <v/>
          </cell>
          <cell r="E1097" t="str">
            <v/>
          </cell>
          <cell r="F1097" t="str">
            <v/>
          </cell>
          <cell r="G1097" t="str">
            <v/>
          </cell>
          <cell r="H1097" t="str">
            <v/>
          </cell>
          <cell r="J1097" t="str">
            <v>X385</v>
          </cell>
          <cell r="K1097" t="str">
            <v/>
          </cell>
          <cell r="M1097" t="str">
            <v/>
          </cell>
          <cell r="N1097" t="str">
            <v/>
          </cell>
          <cell r="O1097" t="str">
            <v/>
          </cell>
          <cell r="P1097" t="str">
            <v/>
          </cell>
          <cell r="Q1097" t="str">
            <v/>
          </cell>
          <cell r="R1097" t="str">
            <v/>
          </cell>
          <cell r="S1097" t="str">
            <v/>
          </cell>
          <cell r="T1097" t="str">
            <v/>
          </cell>
          <cell r="U1097" t="str">
            <v/>
          </cell>
          <cell r="V1097" t="str">
            <v/>
          </cell>
          <cell r="W1097" t="str">
            <v/>
          </cell>
          <cell r="X1097" t="str">
            <v/>
          </cell>
          <cell r="Y1097" t="str">
            <v/>
          </cell>
          <cell r="Z1097" t="str">
            <v/>
          </cell>
          <cell r="AA1097" t="str">
            <v/>
          </cell>
          <cell r="AB1097" t="str">
            <v/>
          </cell>
          <cell r="AC1097" t="str">
            <v/>
          </cell>
          <cell r="AD1097" t="str">
            <v/>
          </cell>
          <cell r="AE1097" t="str">
            <v/>
          </cell>
        </row>
        <row r="1098">
          <cell r="A1098">
            <v>1085</v>
          </cell>
          <cell r="B1098" t="str">
            <v/>
          </cell>
          <cell r="C1098" t="str">
            <v/>
          </cell>
          <cell r="D1098" t="str">
            <v/>
          </cell>
          <cell r="E1098" t="str">
            <v/>
          </cell>
          <cell r="F1098" t="str">
            <v/>
          </cell>
          <cell r="G1098" t="str">
            <v/>
          </cell>
          <cell r="H1098" t="str">
            <v/>
          </cell>
          <cell r="J1098" t="str">
            <v>X386</v>
          </cell>
          <cell r="K1098" t="str">
            <v/>
          </cell>
          <cell r="M1098" t="str">
            <v/>
          </cell>
          <cell r="N1098" t="str">
            <v/>
          </cell>
          <cell r="O1098" t="str">
            <v/>
          </cell>
          <cell r="P1098" t="str">
            <v/>
          </cell>
          <cell r="Q1098" t="str">
            <v/>
          </cell>
          <cell r="R1098" t="str">
            <v/>
          </cell>
          <cell r="S1098" t="str">
            <v/>
          </cell>
          <cell r="T1098" t="str">
            <v/>
          </cell>
          <cell r="U1098" t="str">
            <v/>
          </cell>
          <cell r="V1098" t="str">
            <v/>
          </cell>
          <cell r="W1098" t="str">
            <v/>
          </cell>
          <cell r="X1098" t="str">
            <v/>
          </cell>
          <cell r="Y1098" t="str">
            <v/>
          </cell>
          <cell r="Z1098" t="str">
            <v/>
          </cell>
          <cell r="AA1098" t="str">
            <v/>
          </cell>
          <cell r="AB1098" t="str">
            <v/>
          </cell>
          <cell r="AC1098" t="str">
            <v/>
          </cell>
          <cell r="AD1098" t="str">
            <v/>
          </cell>
          <cell r="AE1098" t="str">
            <v/>
          </cell>
        </row>
        <row r="1099">
          <cell r="A1099">
            <v>1086</v>
          </cell>
          <cell r="B1099" t="str">
            <v/>
          </cell>
          <cell r="C1099" t="str">
            <v/>
          </cell>
          <cell r="D1099" t="str">
            <v/>
          </cell>
          <cell r="E1099" t="str">
            <v/>
          </cell>
          <cell r="F1099" t="str">
            <v/>
          </cell>
          <cell r="G1099" t="str">
            <v/>
          </cell>
          <cell r="H1099" t="str">
            <v/>
          </cell>
          <cell r="J1099" t="str">
            <v>X387</v>
          </cell>
          <cell r="K1099" t="str">
            <v/>
          </cell>
          <cell r="M1099" t="str">
            <v/>
          </cell>
          <cell r="N1099" t="str">
            <v/>
          </cell>
          <cell r="O1099" t="str">
            <v/>
          </cell>
          <cell r="P1099" t="str">
            <v/>
          </cell>
          <cell r="Q1099" t="str">
            <v/>
          </cell>
          <cell r="R1099" t="str">
            <v/>
          </cell>
          <cell r="S1099" t="str">
            <v/>
          </cell>
          <cell r="T1099" t="str">
            <v/>
          </cell>
          <cell r="U1099" t="str">
            <v/>
          </cell>
          <cell r="V1099" t="str">
            <v/>
          </cell>
          <cell r="W1099" t="str">
            <v/>
          </cell>
          <cell r="X1099" t="str">
            <v/>
          </cell>
          <cell r="Y1099" t="str">
            <v/>
          </cell>
          <cell r="Z1099" t="str">
            <v/>
          </cell>
          <cell r="AA1099" t="str">
            <v/>
          </cell>
          <cell r="AB1099" t="str">
            <v/>
          </cell>
          <cell r="AC1099" t="str">
            <v/>
          </cell>
          <cell r="AD1099" t="str">
            <v/>
          </cell>
          <cell r="AE1099" t="str">
            <v/>
          </cell>
        </row>
        <row r="1100">
          <cell r="A1100">
            <v>1087</v>
          </cell>
          <cell r="B1100" t="str">
            <v/>
          </cell>
          <cell r="C1100" t="str">
            <v/>
          </cell>
          <cell r="D1100" t="str">
            <v/>
          </cell>
          <cell r="E1100" t="str">
            <v/>
          </cell>
          <cell r="F1100" t="str">
            <v/>
          </cell>
          <cell r="G1100" t="str">
            <v/>
          </cell>
          <cell r="H1100" t="str">
            <v/>
          </cell>
          <cell r="J1100" t="str">
            <v>X388</v>
          </cell>
          <cell r="K1100" t="str">
            <v/>
          </cell>
          <cell r="M1100" t="str">
            <v/>
          </cell>
          <cell r="N1100" t="str">
            <v/>
          </cell>
          <cell r="O1100" t="str">
            <v/>
          </cell>
          <cell r="P1100" t="str">
            <v/>
          </cell>
          <cell r="Q1100" t="str">
            <v/>
          </cell>
          <cell r="R1100" t="str">
            <v/>
          </cell>
          <cell r="S1100" t="str">
            <v/>
          </cell>
          <cell r="T1100" t="str">
            <v/>
          </cell>
          <cell r="U1100" t="str">
            <v/>
          </cell>
          <cell r="V1100" t="str">
            <v/>
          </cell>
          <cell r="W1100" t="str">
            <v/>
          </cell>
          <cell r="X1100" t="str">
            <v/>
          </cell>
          <cell r="Y1100" t="str">
            <v/>
          </cell>
          <cell r="Z1100" t="str">
            <v/>
          </cell>
          <cell r="AA1100" t="str">
            <v/>
          </cell>
          <cell r="AB1100" t="str">
            <v/>
          </cell>
          <cell r="AC1100" t="str">
            <v/>
          </cell>
          <cell r="AD1100" t="str">
            <v/>
          </cell>
          <cell r="AE1100" t="str">
            <v/>
          </cell>
        </row>
        <row r="1101">
          <cell r="A1101">
            <v>1088</v>
          </cell>
          <cell r="B1101" t="str">
            <v/>
          </cell>
          <cell r="C1101" t="str">
            <v/>
          </cell>
          <cell r="D1101" t="str">
            <v/>
          </cell>
          <cell r="E1101" t="str">
            <v/>
          </cell>
          <cell r="F1101" t="str">
            <v/>
          </cell>
          <cell r="G1101" t="str">
            <v/>
          </cell>
          <cell r="H1101" t="str">
            <v/>
          </cell>
          <cell r="J1101" t="str">
            <v>X389</v>
          </cell>
          <cell r="K1101" t="str">
            <v/>
          </cell>
          <cell r="M1101" t="str">
            <v/>
          </cell>
          <cell r="N1101" t="str">
            <v/>
          </cell>
          <cell r="O1101" t="str">
            <v/>
          </cell>
          <cell r="P1101" t="str">
            <v/>
          </cell>
          <cell r="Q1101" t="str">
            <v/>
          </cell>
          <cell r="R1101" t="str">
            <v/>
          </cell>
          <cell r="S1101" t="str">
            <v/>
          </cell>
          <cell r="T1101" t="str">
            <v/>
          </cell>
          <cell r="U1101" t="str">
            <v/>
          </cell>
          <cell r="V1101" t="str">
            <v/>
          </cell>
          <cell r="W1101" t="str">
            <v/>
          </cell>
          <cell r="X1101" t="str">
            <v/>
          </cell>
          <cell r="Y1101" t="str">
            <v/>
          </cell>
          <cell r="Z1101" t="str">
            <v/>
          </cell>
          <cell r="AA1101" t="str">
            <v/>
          </cell>
          <cell r="AB1101" t="str">
            <v/>
          </cell>
          <cell r="AC1101" t="str">
            <v/>
          </cell>
          <cell r="AD1101" t="str">
            <v/>
          </cell>
          <cell r="AE1101" t="str">
            <v/>
          </cell>
        </row>
        <row r="1102">
          <cell r="A1102">
            <v>1089</v>
          </cell>
          <cell r="B1102" t="str">
            <v/>
          </cell>
          <cell r="C1102" t="str">
            <v/>
          </cell>
          <cell r="D1102" t="str">
            <v/>
          </cell>
          <cell r="E1102" t="str">
            <v/>
          </cell>
          <cell r="F1102" t="str">
            <v/>
          </cell>
          <cell r="G1102" t="str">
            <v/>
          </cell>
          <cell r="H1102" t="str">
            <v/>
          </cell>
          <cell r="J1102" t="str">
            <v>X390</v>
          </cell>
          <cell r="K1102" t="str">
            <v/>
          </cell>
          <cell r="M1102" t="str">
            <v/>
          </cell>
          <cell r="N1102" t="str">
            <v/>
          </cell>
          <cell r="O1102" t="str">
            <v/>
          </cell>
          <cell r="P1102" t="str">
            <v/>
          </cell>
          <cell r="Q1102" t="str">
            <v/>
          </cell>
          <cell r="R1102" t="str">
            <v/>
          </cell>
          <cell r="S1102" t="str">
            <v/>
          </cell>
          <cell r="T1102" t="str">
            <v/>
          </cell>
          <cell r="U1102" t="str">
            <v/>
          </cell>
          <cell r="V1102" t="str">
            <v/>
          </cell>
          <cell r="W1102" t="str">
            <v/>
          </cell>
          <cell r="X1102" t="str">
            <v/>
          </cell>
          <cell r="Y1102" t="str">
            <v/>
          </cell>
          <cell r="Z1102" t="str">
            <v/>
          </cell>
          <cell r="AA1102" t="str">
            <v/>
          </cell>
          <cell r="AB1102" t="str">
            <v/>
          </cell>
          <cell r="AC1102" t="str">
            <v/>
          </cell>
          <cell r="AD1102" t="str">
            <v/>
          </cell>
          <cell r="AE1102" t="str">
            <v/>
          </cell>
        </row>
        <row r="1103">
          <cell r="A1103">
            <v>1090</v>
          </cell>
          <cell r="B1103" t="str">
            <v/>
          </cell>
          <cell r="C1103" t="str">
            <v/>
          </cell>
          <cell r="D1103" t="str">
            <v/>
          </cell>
          <cell r="E1103" t="str">
            <v/>
          </cell>
          <cell r="F1103" t="str">
            <v/>
          </cell>
          <cell r="G1103" t="str">
            <v/>
          </cell>
          <cell r="H1103" t="str">
            <v/>
          </cell>
          <cell r="J1103" t="str">
            <v>X391</v>
          </cell>
          <cell r="K1103" t="str">
            <v/>
          </cell>
          <cell r="M1103" t="str">
            <v/>
          </cell>
          <cell r="N1103" t="str">
            <v/>
          </cell>
          <cell r="O1103" t="str">
            <v/>
          </cell>
          <cell r="P1103" t="str">
            <v/>
          </cell>
          <cell r="Q1103" t="str">
            <v/>
          </cell>
          <cell r="R1103" t="str">
            <v/>
          </cell>
          <cell r="S1103" t="str">
            <v/>
          </cell>
          <cell r="T1103" t="str">
            <v/>
          </cell>
          <cell r="U1103" t="str">
            <v/>
          </cell>
          <cell r="V1103" t="str">
            <v/>
          </cell>
          <cell r="W1103" t="str">
            <v/>
          </cell>
          <cell r="X1103" t="str">
            <v/>
          </cell>
          <cell r="Y1103" t="str">
            <v/>
          </cell>
          <cell r="Z1103" t="str">
            <v/>
          </cell>
          <cell r="AA1103" t="str">
            <v/>
          </cell>
          <cell r="AB1103" t="str">
            <v/>
          </cell>
          <cell r="AC1103" t="str">
            <v/>
          </cell>
          <cell r="AD1103" t="str">
            <v/>
          </cell>
          <cell r="AE1103" t="str">
            <v/>
          </cell>
        </row>
        <row r="1104">
          <cell r="A1104">
            <v>1091</v>
          </cell>
          <cell r="B1104" t="str">
            <v/>
          </cell>
          <cell r="C1104" t="str">
            <v/>
          </cell>
          <cell r="D1104" t="str">
            <v/>
          </cell>
          <cell r="E1104" t="str">
            <v/>
          </cell>
          <cell r="F1104" t="str">
            <v/>
          </cell>
          <cell r="G1104" t="str">
            <v/>
          </cell>
          <cell r="H1104" t="str">
            <v/>
          </cell>
          <cell r="J1104" t="str">
            <v>X392</v>
          </cell>
          <cell r="K1104" t="str">
            <v/>
          </cell>
          <cell r="M1104" t="str">
            <v/>
          </cell>
          <cell r="N1104" t="str">
            <v/>
          </cell>
          <cell r="O1104" t="str">
            <v/>
          </cell>
          <cell r="P1104" t="str">
            <v/>
          </cell>
          <cell r="Q1104" t="str">
            <v/>
          </cell>
          <cell r="R1104" t="str">
            <v/>
          </cell>
          <cell r="S1104" t="str">
            <v/>
          </cell>
          <cell r="T1104" t="str">
            <v/>
          </cell>
          <cell r="U1104" t="str">
            <v/>
          </cell>
          <cell r="V1104" t="str">
            <v/>
          </cell>
          <cell r="W1104" t="str">
            <v/>
          </cell>
          <cell r="X1104" t="str">
            <v/>
          </cell>
          <cell r="Y1104" t="str">
            <v/>
          </cell>
          <cell r="Z1104" t="str">
            <v/>
          </cell>
          <cell r="AA1104" t="str">
            <v/>
          </cell>
          <cell r="AB1104" t="str">
            <v/>
          </cell>
          <cell r="AC1104" t="str">
            <v/>
          </cell>
          <cell r="AD1104" t="str">
            <v/>
          </cell>
          <cell r="AE1104" t="str">
            <v/>
          </cell>
        </row>
        <row r="1105">
          <cell r="A1105">
            <v>1092</v>
          </cell>
          <cell r="B1105" t="str">
            <v/>
          </cell>
          <cell r="C1105" t="str">
            <v/>
          </cell>
          <cell r="D1105" t="str">
            <v/>
          </cell>
          <cell r="E1105" t="str">
            <v/>
          </cell>
          <cell r="F1105" t="str">
            <v/>
          </cell>
          <cell r="G1105" t="str">
            <v/>
          </cell>
          <cell r="H1105" t="str">
            <v/>
          </cell>
          <cell r="J1105" t="str">
            <v>X393</v>
          </cell>
          <cell r="K1105" t="str">
            <v/>
          </cell>
          <cell r="M1105" t="str">
            <v/>
          </cell>
          <cell r="N1105" t="str">
            <v/>
          </cell>
          <cell r="O1105" t="str">
            <v/>
          </cell>
          <cell r="P1105" t="str">
            <v/>
          </cell>
          <cell r="Q1105" t="str">
            <v/>
          </cell>
          <cell r="R1105" t="str">
            <v/>
          </cell>
          <cell r="S1105" t="str">
            <v/>
          </cell>
          <cell r="T1105" t="str">
            <v/>
          </cell>
          <cell r="U1105" t="str">
            <v/>
          </cell>
          <cell r="V1105" t="str">
            <v/>
          </cell>
          <cell r="W1105" t="str">
            <v/>
          </cell>
          <cell r="X1105" t="str">
            <v/>
          </cell>
          <cell r="Y1105" t="str">
            <v/>
          </cell>
          <cell r="Z1105" t="str">
            <v/>
          </cell>
          <cell r="AA1105" t="str">
            <v/>
          </cell>
          <cell r="AB1105" t="str">
            <v/>
          </cell>
          <cell r="AC1105" t="str">
            <v/>
          </cell>
          <cell r="AD1105" t="str">
            <v/>
          </cell>
          <cell r="AE1105" t="str">
            <v/>
          </cell>
        </row>
        <row r="1106">
          <cell r="A1106">
            <v>1093</v>
          </cell>
          <cell r="B1106" t="str">
            <v/>
          </cell>
          <cell r="C1106" t="str">
            <v/>
          </cell>
          <cell r="D1106" t="str">
            <v/>
          </cell>
          <cell r="E1106" t="str">
            <v/>
          </cell>
          <cell r="F1106" t="str">
            <v/>
          </cell>
          <cell r="G1106" t="str">
            <v/>
          </cell>
          <cell r="H1106" t="str">
            <v/>
          </cell>
          <cell r="J1106" t="str">
            <v>X394</v>
          </cell>
          <cell r="K1106" t="str">
            <v/>
          </cell>
          <cell r="M1106" t="str">
            <v/>
          </cell>
          <cell r="N1106" t="str">
            <v/>
          </cell>
          <cell r="O1106" t="str">
            <v/>
          </cell>
          <cell r="P1106" t="str">
            <v/>
          </cell>
          <cell r="Q1106" t="str">
            <v/>
          </cell>
          <cell r="R1106" t="str">
            <v/>
          </cell>
          <cell r="S1106" t="str">
            <v/>
          </cell>
          <cell r="T1106" t="str">
            <v/>
          </cell>
          <cell r="U1106" t="str">
            <v/>
          </cell>
          <cell r="V1106" t="str">
            <v/>
          </cell>
          <cell r="W1106" t="str">
            <v/>
          </cell>
          <cell r="X1106" t="str">
            <v/>
          </cell>
          <cell r="Y1106" t="str">
            <v/>
          </cell>
          <cell r="Z1106" t="str">
            <v/>
          </cell>
          <cell r="AA1106" t="str">
            <v/>
          </cell>
          <cell r="AB1106" t="str">
            <v/>
          </cell>
          <cell r="AC1106" t="str">
            <v/>
          </cell>
          <cell r="AD1106" t="str">
            <v/>
          </cell>
          <cell r="AE1106" t="str">
            <v/>
          </cell>
        </row>
        <row r="1107">
          <cell r="A1107">
            <v>1094</v>
          </cell>
          <cell r="B1107" t="str">
            <v/>
          </cell>
          <cell r="C1107" t="str">
            <v/>
          </cell>
          <cell r="D1107" t="str">
            <v/>
          </cell>
          <cell r="E1107" t="str">
            <v/>
          </cell>
          <cell r="F1107" t="str">
            <v/>
          </cell>
          <cell r="G1107" t="str">
            <v/>
          </cell>
          <cell r="H1107" t="str">
            <v/>
          </cell>
          <cell r="J1107" t="str">
            <v>X395</v>
          </cell>
          <cell r="K1107" t="str">
            <v/>
          </cell>
          <cell r="M1107" t="str">
            <v/>
          </cell>
          <cell r="N1107" t="str">
            <v/>
          </cell>
          <cell r="O1107" t="str">
            <v/>
          </cell>
          <cell r="P1107" t="str">
            <v/>
          </cell>
          <cell r="Q1107" t="str">
            <v/>
          </cell>
          <cell r="R1107" t="str">
            <v/>
          </cell>
          <cell r="S1107" t="str">
            <v/>
          </cell>
          <cell r="T1107" t="str">
            <v/>
          </cell>
          <cell r="U1107" t="str">
            <v/>
          </cell>
          <cell r="V1107" t="str">
            <v/>
          </cell>
          <cell r="W1107" t="str">
            <v/>
          </cell>
          <cell r="X1107" t="str">
            <v/>
          </cell>
          <cell r="Y1107" t="str">
            <v/>
          </cell>
          <cell r="Z1107" t="str">
            <v/>
          </cell>
          <cell r="AA1107" t="str">
            <v/>
          </cell>
          <cell r="AB1107" t="str">
            <v/>
          </cell>
          <cell r="AC1107" t="str">
            <v/>
          </cell>
          <cell r="AD1107" t="str">
            <v/>
          </cell>
          <cell r="AE1107" t="str">
            <v/>
          </cell>
        </row>
        <row r="1108">
          <cell r="A1108">
            <v>1095</v>
          </cell>
          <cell r="B1108" t="str">
            <v/>
          </cell>
          <cell r="C1108" t="str">
            <v/>
          </cell>
          <cell r="D1108" t="str">
            <v/>
          </cell>
          <cell r="E1108" t="str">
            <v/>
          </cell>
          <cell r="F1108" t="str">
            <v/>
          </cell>
          <cell r="G1108" t="str">
            <v/>
          </cell>
          <cell r="H1108" t="str">
            <v/>
          </cell>
          <cell r="J1108" t="str">
            <v>X396</v>
          </cell>
          <cell r="K1108" t="str">
            <v/>
          </cell>
          <cell r="M1108" t="str">
            <v/>
          </cell>
          <cell r="N1108" t="str">
            <v/>
          </cell>
          <cell r="O1108" t="str">
            <v/>
          </cell>
          <cell r="P1108" t="str">
            <v/>
          </cell>
          <cell r="Q1108" t="str">
            <v/>
          </cell>
          <cell r="R1108" t="str">
            <v/>
          </cell>
          <cell r="S1108" t="str">
            <v/>
          </cell>
          <cell r="T1108" t="str">
            <v/>
          </cell>
          <cell r="U1108" t="str">
            <v/>
          </cell>
          <cell r="V1108" t="str">
            <v/>
          </cell>
          <cell r="W1108" t="str">
            <v/>
          </cell>
          <cell r="X1108" t="str">
            <v/>
          </cell>
          <cell r="Y1108" t="str">
            <v/>
          </cell>
          <cell r="Z1108" t="str">
            <v/>
          </cell>
          <cell r="AA1108" t="str">
            <v/>
          </cell>
          <cell r="AB1108" t="str">
            <v/>
          </cell>
          <cell r="AC1108" t="str">
            <v/>
          </cell>
          <cell r="AD1108" t="str">
            <v/>
          </cell>
          <cell r="AE1108" t="str">
            <v/>
          </cell>
        </row>
        <row r="1109">
          <cell r="A1109">
            <v>1096</v>
          </cell>
          <cell r="B1109" t="str">
            <v/>
          </cell>
          <cell r="C1109" t="str">
            <v/>
          </cell>
          <cell r="D1109" t="str">
            <v/>
          </cell>
          <cell r="E1109" t="str">
            <v/>
          </cell>
          <cell r="F1109" t="str">
            <v/>
          </cell>
          <cell r="G1109" t="str">
            <v/>
          </cell>
          <cell r="H1109" t="str">
            <v/>
          </cell>
          <cell r="J1109" t="str">
            <v>X397</v>
          </cell>
          <cell r="K1109" t="str">
            <v/>
          </cell>
          <cell r="M1109" t="str">
            <v/>
          </cell>
          <cell r="N1109" t="str">
            <v/>
          </cell>
          <cell r="O1109" t="str">
            <v/>
          </cell>
          <cell r="P1109" t="str">
            <v/>
          </cell>
          <cell r="Q1109" t="str">
            <v/>
          </cell>
          <cell r="R1109" t="str">
            <v/>
          </cell>
          <cell r="S1109" t="str">
            <v/>
          </cell>
          <cell r="T1109" t="str">
            <v/>
          </cell>
          <cell r="U1109" t="str">
            <v/>
          </cell>
          <cell r="V1109" t="str">
            <v/>
          </cell>
          <cell r="W1109" t="str">
            <v/>
          </cell>
          <cell r="X1109" t="str">
            <v/>
          </cell>
          <cell r="Y1109" t="str">
            <v/>
          </cell>
          <cell r="Z1109" t="str">
            <v/>
          </cell>
          <cell r="AA1109" t="str">
            <v/>
          </cell>
          <cell r="AB1109" t="str">
            <v/>
          </cell>
          <cell r="AC1109" t="str">
            <v/>
          </cell>
          <cell r="AD1109" t="str">
            <v/>
          </cell>
          <cell r="AE1109" t="str">
            <v/>
          </cell>
        </row>
        <row r="1110">
          <cell r="A1110">
            <v>1097</v>
          </cell>
          <cell r="B1110" t="str">
            <v/>
          </cell>
          <cell r="C1110" t="str">
            <v/>
          </cell>
          <cell r="D1110" t="str">
            <v/>
          </cell>
          <cell r="E1110" t="str">
            <v/>
          </cell>
          <cell r="F1110" t="str">
            <v/>
          </cell>
          <cell r="G1110" t="str">
            <v/>
          </cell>
          <cell r="H1110" t="str">
            <v/>
          </cell>
          <cell r="J1110" t="str">
            <v>X398</v>
          </cell>
          <cell r="K1110" t="str">
            <v/>
          </cell>
          <cell r="M1110" t="str">
            <v/>
          </cell>
          <cell r="N1110" t="str">
            <v/>
          </cell>
          <cell r="O1110" t="str">
            <v/>
          </cell>
          <cell r="P1110" t="str">
            <v/>
          </cell>
          <cell r="Q1110" t="str">
            <v/>
          </cell>
          <cell r="R1110" t="str">
            <v/>
          </cell>
          <cell r="S1110" t="str">
            <v/>
          </cell>
          <cell r="T1110" t="str">
            <v/>
          </cell>
          <cell r="U1110" t="str">
            <v/>
          </cell>
          <cell r="V1110" t="str">
            <v/>
          </cell>
          <cell r="W1110" t="str">
            <v/>
          </cell>
          <cell r="X1110" t="str">
            <v/>
          </cell>
          <cell r="Y1110" t="str">
            <v/>
          </cell>
          <cell r="Z1110" t="str">
            <v/>
          </cell>
          <cell r="AA1110" t="str">
            <v/>
          </cell>
          <cell r="AB1110" t="str">
            <v/>
          </cell>
          <cell r="AC1110" t="str">
            <v/>
          </cell>
          <cell r="AD1110" t="str">
            <v/>
          </cell>
          <cell r="AE1110" t="str">
            <v/>
          </cell>
        </row>
        <row r="1111">
          <cell r="A1111">
            <v>1098</v>
          </cell>
          <cell r="B1111" t="str">
            <v/>
          </cell>
          <cell r="C1111" t="str">
            <v/>
          </cell>
          <cell r="D1111" t="str">
            <v/>
          </cell>
          <cell r="E1111" t="str">
            <v/>
          </cell>
          <cell r="F1111" t="str">
            <v/>
          </cell>
          <cell r="G1111" t="str">
            <v/>
          </cell>
          <cell r="H1111" t="str">
            <v/>
          </cell>
          <cell r="J1111" t="str">
            <v>X399</v>
          </cell>
          <cell r="K1111" t="str">
            <v/>
          </cell>
          <cell r="M1111" t="str">
            <v/>
          </cell>
          <cell r="N1111" t="str">
            <v/>
          </cell>
          <cell r="O1111" t="str">
            <v/>
          </cell>
          <cell r="P1111" t="str">
            <v/>
          </cell>
          <cell r="Q1111" t="str">
            <v/>
          </cell>
          <cell r="R1111" t="str">
            <v/>
          </cell>
          <cell r="S1111" t="str">
            <v/>
          </cell>
          <cell r="T1111" t="str">
            <v/>
          </cell>
          <cell r="U1111" t="str">
            <v/>
          </cell>
          <cell r="V1111" t="str">
            <v/>
          </cell>
          <cell r="W1111" t="str">
            <v/>
          </cell>
          <cell r="X1111" t="str">
            <v/>
          </cell>
          <cell r="Y1111" t="str">
            <v/>
          </cell>
          <cell r="Z1111" t="str">
            <v/>
          </cell>
          <cell r="AA1111" t="str">
            <v/>
          </cell>
          <cell r="AB1111" t="str">
            <v/>
          </cell>
          <cell r="AC1111" t="str">
            <v/>
          </cell>
          <cell r="AD1111" t="str">
            <v/>
          </cell>
          <cell r="AE1111" t="str">
            <v/>
          </cell>
        </row>
        <row r="1112">
          <cell r="A1112">
            <v>1099</v>
          </cell>
          <cell r="B1112" t="str">
            <v/>
          </cell>
          <cell r="C1112" t="str">
            <v/>
          </cell>
          <cell r="D1112" t="str">
            <v/>
          </cell>
          <cell r="E1112" t="str">
            <v/>
          </cell>
          <cell r="F1112" t="str">
            <v/>
          </cell>
          <cell r="G1112" t="str">
            <v/>
          </cell>
          <cell r="H1112" t="str">
            <v/>
          </cell>
          <cell r="J1112" t="str">
            <v>X400</v>
          </cell>
          <cell r="K1112" t="str">
            <v/>
          </cell>
          <cell r="M1112" t="str">
            <v/>
          </cell>
          <cell r="N1112" t="str">
            <v/>
          </cell>
          <cell r="O1112" t="str">
            <v/>
          </cell>
          <cell r="P1112" t="str">
            <v/>
          </cell>
          <cell r="Q1112" t="str">
            <v/>
          </cell>
          <cell r="R1112" t="str">
            <v/>
          </cell>
          <cell r="S1112" t="str">
            <v/>
          </cell>
          <cell r="T1112" t="str">
            <v/>
          </cell>
          <cell r="U1112" t="str">
            <v/>
          </cell>
          <cell r="V1112" t="str">
            <v/>
          </cell>
          <cell r="W1112" t="str">
            <v/>
          </cell>
          <cell r="X1112" t="str">
            <v/>
          </cell>
          <cell r="Y1112" t="str">
            <v/>
          </cell>
          <cell r="Z1112" t="str">
            <v/>
          </cell>
          <cell r="AA1112" t="str">
            <v/>
          </cell>
          <cell r="AB1112" t="str">
            <v/>
          </cell>
          <cell r="AC1112" t="str">
            <v/>
          </cell>
          <cell r="AD1112" t="str">
            <v/>
          </cell>
          <cell r="AE1112" t="str">
            <v/>
          </cell>
        </row>
        <row r="1113">
          <cell r="A1113">
            <v>1100</v>
          </cell>
          <cell r="B1113" t="str">
            <v/>
          </cell>
          <cell r="C1113" t="str">
            <v/>
          </cell>
          <cell r="D1113" t="str">
            <v/>
          </cell>
          <cell r="E1113" t="str">
            <v/>
          </cell>
          <cell r="F1113" t="str">
            <v/>
          </cell>
          <cell r="G1113" t="str">
            <v/>
          </cell>
          <cell r="H1113" t="str">
            <v/>
          </cell>
          <cell r="J1113" t="str">
            <v>X401</v>
          </cell>
          <cell r="K1113" t="str">
            <v/>
          </cell>
          <cell r="M1113" t="str">
            <v/>
          </cell>
          <cell r="N1113" t="str">
            <v/>
          </cell>
          <cell r="O1113" t="str">
            <v/>
          </cell>
          <cell r="P1113" t="str">
            <v/>
          </cell>
          <cell r="Q1113" t="str">
            <v/>
          </cell>
          <cell r="R1113" t="str">
            <v/>
          </cell>
          <cell r="S1113" t="str">
            <v/>
          </cell>
          <cell r="T1113" t="str">
            <v/>
          </cell>
          <cell r="U1113" t="str">
            <v/>
          </cell>
          <cell r="V1113" t="str">
            <v/>
          </cell>
          <cell r="W1113" t="str">
            <v/>
          </cell>
          <cell r="X1113" t="str">
            <v/>
          </cell>
          <cell r="Y1113" t="str">
            <v/>
          </cell>
          <cell r="Z1113" t="str">
            <v/>
          </cell>
          <cell r="AA1113" t="str">
            <v/>
          </cell>
          <cell r="AB1113" t="str">
            <v/>
          </cell>
          <cell r="AC1113" t="str">
            <v/>
          </cell>
          <cell r="AD1113" t="str">
            <v/>
          </cell>
          <cell r="AE1113" t="str">
            <v/>
          </cell>
        </row>
        <row r="1114">
          <cell r="A1114">
            <v>1101</v>
          </cell>
          <cell r="B1114" t="str">
            <v/>
          </cell>
          <cell r="C1114" t="str">
            <v/>
          </cell>
          <cell r="D1114" t="str">
            <v/>
          </cell>
          <cell r="E1114" t="str">
            <v/>
          </cell>
          <cell r="F1114" t="str">
            <v/>
          </cell>
          <cell r="G1114" t="str">
            <v/>
          </cell>
          <cell r="H1114" t="str">
            <v/>
          </cell>
          <cell r="J1114" t="str">
            <v>X402</v>
          </cell>
          <cell r="K1114" t="str">
            <v/>
          </cell>
          <cell r="M1114" t="str">
            <v/>
          </cell>
          <cell r="N1114" t="str">
            <v/>
          </cell>
          <cell r="O1114" t="str">
            <v/>
          </cell>
          <cell r="P1114" t="str">
            <v/>
          </cell>
          <cell r="Q1114" t="str">
            <v/>
          </cell>
          <cell r="R1114" t="str">
            <v/>
          </cell>
          <cell r="S1114" t="str">
            <v/>
          </cell>
          <cell r="T1114" t="str">
            <v/>
          </cell>
          <cell r="U1114" t="str">
            <v/>
          </cell>
          <cell r="V1114" t="str">
            <v/>
          </cell>
          <cell r="W1114" t="str">
            <v/>
          </cell>
          <cell r="X1114" t="str">
            <v/>
          </cell>
          <cell r="Y1114" t="str">
            <v/>
          </cell>
          <cell r="Z1114" t="str">
            <v/>
          </cell>
          <cell r="AA1114" t="str">
            <v/>
          </cell>
          <cell r="AB1114" t="str">
            <v/>
          </cell>
          <cell r="AC1114" t="str">
            <v/>
          </cell>
          <cell r="AD1114" t="str">
            <v/>
          </cell>
          <cell r="AE1114" t="str">
            <v/>
          </cell>
        </row>
        <row r="1115">
          <cell r="A1115">
            <v>1102</v>
          </cell>
          <cell r="B1115" t="str">
            <v/>
          </cell>
          <cell r="C1115" t="str">
            <v/>
          </cell>
          <cell r="D1115" t="str">
            <v/>
          </cell>
          <cell r="E1115" t="str">
            <v/>
          </cell>
          <cell r="F1115" t="str">
            <v/>
          </cell>
          <cell r="G1115" t="str">
            <v/>
          </cell>
          <cell r="H1115" t="str">
            <v/>
          </cell>
          <cell r="J1115" t="str">
            <v>X403</v>
          </cell>
          <cell r="K1115" t="str">
            <v/>
          </cell>
          <cell r="M1115" t="str">
            <v/>
          </cell>
          <cell r="N1115" t="str">
            <v/>
          </cell>
          <cell r="O1115" t="str">
            <v/>
          </cell>
          <cell r="P1115" t="str">
            <v/>
          </cell>
          <cell r="Q1115" t="str">
            <v/>
          </cell>
          <cell r="R1115" t="str">
            <v/>
          </cell>
          <cell r="S1115" t="str">
            <v/>
          </cell>
          <cell r="T1115" t="str">
            <v/>
          </cell>
          <cell r="U1115" t="str">
            <v/>
          </cell>
          <cell r="V1115" t="str">
            <v/>
          </cell>
          <cell r="W1115" t="str">
            <v/>
          </cell>
          <cell r="X1115" t="str">
            <v/>
          </cell>
          <cell r="Y1115" t="str">
            <v/>
          </cell>
          <cell r="Z1115" t="str">
            <v/>
          </cell>
          <cell r="AA1115" t="str">
            <v/>
          </cell>
          <cell r="AB1115" t="str">
            <v/>
          </cell>
          <cell r="AC1115" t="str">
            <v/>
          </cell>
          <cell r="AD1115" t="str">
            <v/>
          </cell>
          <cell r="AE1115" t="str">
            <v/>
          </cell>
        </row>
        <row r="1116">
          <cell r="A1116">
            <v>1103</v>
          </cell>
          <cell r="B1116" t="str">
            <v/>
          </cell>
          <cell r="C1116" t="str">
            <v/>
          </cell>
          <cell r="D1116" t="str">
            <v/>
          </cell>
          <cell r="E1116" t="str">
            <v/>
          </cell>
          <cell r="F1116" t="str">
            <v/>
          </cell>
          <cell r="G1116" t="str">
            <v/>
          </cell>
          <cell r="H1116" t="str">
            <v/>
          </cell>
          <cell r="J1116" t="str">
            <v>X404</v>
          </cell>
          <cell r="K1116" t="str">
            <v/>
          </cell>
          <cell r="M1116" t="str">
            <v/>
          </cell>
          <cell r="N1116" t="str">
            <v/>
          </cell>
          <cell r="O1116" t="str">
            <v/>
          </cell>
          <cell r="P1116" t="str">
            <v/>
          </cell>
          <cell r="Q1116" t="str">
            <v/>
          </cell>
          <cell r="R1116" t="str">
            <v/>
          </cell>
          <cell r="S1116" t="str">
            <v/>
          </cell>
          <cell r="T1116" t="str">
            <v/>
          </cell>
          <cell r="U1116" t="str">
            <v/>
          </cell>
          <cell r="V1116" t="str">
            <v/>
          </cell>
          <cell r="W1116" t="str">
            <v/>
          </cell>
          <cell r="X1116" t="str">
            <v/>
          </cell>
          <cell r="Y1116" t="str">
            <v/>
          </cell>
          <cell r="Z1116" t="str">
            <v/>
          </cell>
          <cell r="AA1116" t="str">
            <v/>
          </cell>
          <cell r="AB1116" t="str">
            <v/>
          </cell>
          <cell r="AC1116" t="str">
            <v/>
          </cell>
          <cell r="AD1116" t="str">
            <v/>
          </cell>
          <cell r="AE1116" t="str">
            <v/>
          </cell>
        </row>
        <row r="1117">
          <cell r="A1117">
            <v>1104</v>
          </cell>
          <cell r="B1117" t="str">
            <v/>
          </cell>
          <cell r="C1117" t="str">
            <v/>
          </cell>
          <cell r="D1117" t="str">
            <v/>
          </cell>
          <cell r="E1117" t="str">
            <v/>
          </cell>
          <cell r="F1117" t="str">
            <v/>
          </cell>
          <cell r="G1117" t="str">
            <v/>
          </cell>
          <cell r="H1117" t="str">
            <v/>
          </cell>
          <cell r="J1117" t="str">
            <v>X405</v>
          </cell>
          <cell r="K1117" t="str">
            <v/>
          </cell>
          <cell r="M1117" t="str">
            <v/>
          </cell>
          <cell r="N1117" t="str">
            <v/>
          </cell>
          <cell r="O1117" t="str">
            <v/>
          </cell>
          <cell r="P1117" t="str">
            <v/>
          </cell>
          <cell r="Q1117" t="str">
            <v/>
          </cell>
          <cell r="R1117" t="str">
            <v/>
          </cell>
          <cell r="S1117" t="str">
            <v/>
          </cell>
          <cell r="T1117" t="str">
            <v/>
          </cell>
          <cell r="U1117" t="str">
            <v/>
          </cell>
          <cell r="V1117" t="str">
            <v/>
          </cell>
          <cell r="W1117" t="str">
            <v/>
          </cell>
          <cell r="X1117" t="str">
            <v/>
          </cell>
          <cell r="Y1117" t="str">
            <v/>
          </cell>
          <cell r="Z1117" t="str">
            <v/>
          </cell>
          <cell r="AA1117" t="str">
            <v/>
          </cell>
          <cell r="AB1117" t="str">
            <v/>
          </cell>
          <cell r="AC1117" t="str">
            <v/>
          </cell>
          <cell r="AD1117" t="str">
            <v/>
          </cell>
          <cell r="AE1117" t="str">
            <v/>
          </cell>
        </row>
        <row r="1118">
          <cell r="A1118">
            <v>1105</v>
          </cell>
          <cell r="B1118" t="str">
            <v/>
          </cell>
          <cell r="C1118" t="str">
            <v/>
          </cell>
          <cell r="D1118" t="str">
            <v/>
          </cell>
          <cell r="E1118" t="str">
            <v/>
          </cell>
          <cell r="F1118" t="str">
            <v/>
          </cell>
          <cell r="G1118" t="str">
            <v/>
          </cell>
          <cell r="H1118" t="str">
            <v/>
          </cell>
          <cell r="J1118" t="str">
            <v>X406</v>
          </cell>
          <cell r="K1118" t="str">
            <v/>
          </cell>
          <cell r="M1118" t="str">
            <v/>
          </cell>
          <cell r="N1118" t="str">
            <v/>
          </cell>
          <cell r="O1118" t="str">
            <v/>
          </cell>
          <cell r="P1118" t="str">
            <v/>
          </cell>
          <cell r="Q1118" t="str">
            <v/>
          </cell>
          <cell r="R1118" t="str">
            <v/>
          </cell>
          <cell r="S1118" t="str">
            <v/>
          </cell>
          <cell r="T1118" t="str">
            <v/>
          </cell>
          <cell r="U1118" t="str">
            <v/>
          </cell>
          <cell r="V1118" t="str">
            <v/>
          </cell>
          <cell r="W1118" t="str">
            <v/>
          </cell>
          <cell r="X1118" t="str">
            <v/>
          </cell>
          <cell r="Y1118" t="str">
            <v/>
          </cell>
          <cell r="Z1118" t="str">
            <v/>
          </cell>
          <cell r="AA1118" t="str">
            <v/>
          </cell>
          <cell r="AB1118" t="str">
            <v/>
          </cell>
          <cell r="AC1118" t="str">
            <v/>
          </cell>
          <cell r="AD1118" t="str">
            <v/>
          </cell>
          <cell r="AE1118" t="str">
            <v/>
          </cell>
        </row>
        <row r="1119">
          <cell r="A1119">
            <v>1106</v>
          </cell>
          <cell r="B1119" t="str">
            <v/>
          </cell>
          <cell r="C1119" t="str">
            <v/>
          </cell>
          <cell r="D1119" t="str">
            <v/>
          </cell>
          <cell r="E1119" t="str">
            <v/>
          </cell>
          <cell r="F1119" t="str">
            <v/>
          </cell>
          <cell r="G1119" t="str">
            <v/>
          </cell>
          <cell r="H1119" t="str">
            <v/>
          </cell>
          <cell r="J1119" t="str">
            <v>X407</v>
          </cell>
          <cell r="K1119" t="str">
            <v/>
          </cell>
          <cell r="M1119" t="str">
            <v/>
          </cell>
          <cell r="N1119" t="str">
            <v/>
          </cell>
          <cell r="O1119" t="str">
            <v/>
          </cell>
          <cell r="P1119" t="str">
            <v/>
          </cell>
          <cell r="Q1119" t="str">
            <v/>
          </cell>
          <cell r="R1119" t="str">
            <v/>
          </cell>
          <cell r="S1119" t="str">
            <v/>
          </cell>
          <cell r="T1119" t="str">
            <v/>
          </cell>
          <cell r="U1119" t="str">
            <v/>
          </cell>
          <cell r="V1119" t="str">
            <v/>
          </cell>
          <cell r="W1119" t="str">
            <v/>
          </cell>
          <cell r="X1119" t="str">
            <v/>
          </cell>
          <cell r="Y1119" t="str">
            <v/>
          </cell>
          <cell r="Z1119" t="str">
            <v/>
          </cell>
          <cell r="AA1119" t="str">
            <v/>
          </cell>
          <cell r="AB1119" t="str">
            <v/>
          </cell>
          <cell r="AC1119" t="str">
            <v/>
          </cell>
          <cell r="AD1119" t="str">
            <v/>
          </cell>
          <cell r="AE1119" t="str">
            <v/>
          </cell>
        </row>
        <row r="1120">
          <cell r="A1120">
            <v>1107</v>
          </cell>
          <cell r="B1120" t="str">
            <v/>
          </cell>
          <cell r="C1120" t="str">
            <v/>
          </cell>
          <cell r="D1120" t="str">
            <v/>
          </cell>
          <cell r="E1120" t="str">
            <v/>
          </cell>
          <cell r="F1120" t="str">
            <v/>
          </cell>
          <cell r="G1120" t="str">
            <v/>
          </cell>
          <cell r="H1120" t="str">
            <v/>
          </cell>
          <cell r="J1120" t="str">
            <v>X408</v>
          </cell>
          <cell r="K1120" t="str">
            <v/>
          </cell>
          <cell r="M1120" t="str">
            <v/>
          </cell>
          <cell r="N1120" t="str">
            <v/>
          </cell>
          <cell r="O1120" t="str">
            <v/>
          </cell>
          <cell r="P1120" t="str">
            <v/>
          </cell>
          <cell r="Q1120" t="str">
            <v/>
          </cell>
          <cell r="R1120" t="str">
            <v/>
          </cell>
          <cell r="S1120" t="str">
            <v/>
          </cell>
          <cell r="T1120" t="str">
            <v/>
          </cell>
          <cell r="U1120" t="str">
            <v/>
          </cell>
          <cell r="V1120" t="str">
            <v/>
          </cell>
          <cell r="W1120" t="str">
            <v/>
          </cell>
          <cell r="X1120" t="str">
            <v/>
          </cell>
          <cell r="Y1120" t="str">
            <v/>
          </cell>
          <cell r="Z1120" t="str">
            <v/>
          </cell>
          <cell r="AA1120" t="str">
            <v/>
          </cell>
          <cell r="AB1120" t="str">
            <v/>
          </cell>
          <cell r="AC1120" t="str">
            <v/>
          </cell>
          <cell r="AD1120" t="str">
            <v/>
          </cell>
          <cell r="AE1120" t="str">
            <v/>
          </cell>
        </row>
        <row r="1121">
          <cell r="A1121">
            <v>1108</v>
          </cell>
          <cell r="B1121" t="str">
            <v/>
          </cell>
          <cell r="C1121" t="str">
            <v/>
          </cell>
          <cell r="D1121" t="str">
            <v/>
          </cell>
          <cell r="E1121" t="str">
            <v/>
          </cell>
          <cell r="F1121" t="str">
            <v/>
          </cell>
          <cell r="G1121" t="str">
            <v/>
          </cell>
          <cell r="H1121" t="str">
            <v/>
          </cell>
          <cell r="J1121" t="str">
            <v>X409</v>
          </cell>
          <cell r="K1121" t="str">
            <v/>
          </cell>
          <cell r="M1121" t="str">
            <v/>
          </cell>
          <cell r="N1121" t="str">
            <v/>
          </cell>
          <cell r="O1121" t="str">
            <v/>
          </cell>
          <cell r="P1121" t="str">
            <v/>
          </cell>
          <cell r="Q1121" t="str">
            <v/>
          </cell>
          <cell r="R1121" t="str">
            <v/>
          </cell>
          <cell r="S1121" t="str">
            <v/>
          </cell>
          <cell r="T1121" t="str">
            <v/>
          </cell>
          <cell r="U1121" t="str">
            <v/>
          </cell>
          <cell r="V1121" t="str">
            <v/>
          </cell>
          <cell r="W1121" t="str">
            <v/>
          </cell>
          <cell r="X1121" t="str">
            <v/>
          </cell>
          <cell r="Y1121" t="str">
            <v/>
          </cell>
          <cell r="Z1121" t="str">
            <v/>
          </cell>
          <cell r="AA1121" t="str">
            <v/>
          </cell>
          <cell r="AB1121" t="str">
            <v/>
          </cell>
          <cell r="AC1121" t="str">
            <v/>
          </cell>
          <cell r="AD1121" t="str">
            <v/>
          </cell>
          <cell r="AE1121" t="str">
            <v/>
          </cell>
        </row>
        <row r="1122">
          <cell r="A1122">
            <v>1109</v>
          </cell>
          <cell r="B1122" t="str">
            <v/>
          </cell>
          <cell r="C1122" t="str">
            <v/>
          </cell>
          <cell r="D1122" t="str">
            <v/>
          </cell>
          <cell r="E1122" t="str">
            <v/>
          </cell>
          <cell r="F1122" t="str">
            <v/>
          </cell>
          <cell r="G1122" t="str">
            <v/>
          </cell>
          <cell r="H1122" t="str">
            <v/>
          </cell>
          <cell r="J1122" t="str">
            <v>X410</v>
          </cell>
          <cell r="K1122" t="str">
            <v/>
          </cell>
          <cell r="M1122" t="str">
            <v/>
          </cell>
          <cell r="N1122" t="str">
            <v/>
          </cell>
          <cell r="O1122" t="str">
            <v/>
          </cell>
          <cell r="P1122" t="str">
            <v/>
          </cell>
          <cell r="Q1122" t="str">
            <v/>
          </cell>
          <cell r="R1122" t="str">
            <v/>
          </cell>
          <cell r="S1122" t="str">
            <v/>
          </cell>
          <cell r="T1122" t="str">
            <v/>
          </cell>
          <cell r="U1122" t="str">
            <v/>
          </cell>
          <cell r="V1122" t="str">
            <v/>
          </cell>
          <cell r="W1122" t="str">
            <v/>
          </cell>
          <cell r="X1122" t="str">
            <v/>
          </cell>
          <cell r="Y1122" t="str">
            <v/>
          </cell>
          <cell r="Z1122" t="str">
            <v/>
          </cell>
          <cell r="AA1122" t="str">
            <v/>
          </cell>
          <cell r="AB1122" t="str">
            <v/>
          </cell>
          <cell r="AC1122" t="str">
            <v/>
          </cell>
          <cell r="AD1122" t="str">
            <v/>
          </cell>
          <cell r="AE1122" t="str">
            <v/>
          </cell>
        </row>
        <row r="1123">
          <cell r="A1123">
            <v>1110</v>
          </cell>
          <cell r="B1123" t="str">
            <v/>
          </cell>
          <cell r="C1123" t="str">
            <v/>
          </cell>
          <cell r="D1123" t="str">
            <v/>
          </cell>
          <cell r="E1123" t="str">
            <v/>
          </cell>
          <cell r="F1123" t="str">
            <v/>
          </cell>
          <cell r="G1123" t="str">
            <v/>
          </cell>
          <cell r="H1123" t="str">
            <v/>
          </cell>
          <cell r="J1123" t="str">
            <v>X411</v>
          </cell>
          <cell r="K1123" t="str">
            <v/>
          </cell>
          <cell r="M1123" t="str">
            <v/>
          </cell>
          <cell r="N1123" t="str">
            <v/>
          </cell>
          <cell r="O1123" t="str">
            <v/>
          </cell>
          <cell r="P1123" t="str">
            <v/>
          </cell>
          <cell r="Q1123" t="str">
            <v/>
          </cell>
          <cell r="R1123" t="str">
            <v/>
          </cell>
          <cell r="S1123" t="str">
            <v/>
          </cell>
          <cell r="T1123" t="str">
            <v/>
          </cell>
          <cell r="U1123" t="str">
            <v/>
          </cell>
          <cell r="V1123" t="str">
            <v/>
          </cell>
          <cell r="W1123" t="str">
            <v/>
          </cell>
          <cell r="X1123" t="str">
            <v/>
          </cell>
          <cell r="Y1123" t="str">
            <v/>
          </cell>
          <cell r="Z1123" t="str">
            <v/>
          </cell>
          <cell r="AA1123" t="str">
            <v/>
          </cell>
          <cell r="AB1123" t="str">
            <v/>
          </cell>
          <cell r="AC1123" t="str">
            <v/>
          </cell>
          <cell r="AD1123" t="str">
            <v/>
          </cell>
          <cell r="AE1123" t="str">
            <v/>
          </cell>
        </row>
        <row r="1124">
          <cell r="A1124">
            <v>1111</v>
          </cell>
          <cell r="B1124" t="str">
            <v/>
          </cell>
          <cell r="C1124" t="str">
            <v/>
          </cell>
          <cell r="D1124" t="str">
            <v/>
          </cell>
          <cell r="E1124" t="str">
            <v/>
          </cell>
          <cell r="F1124" t="str">
            <v/>
          </cell>
          <cell r="G1124" t="str">
            <v/>
          </cell>
          <cell r="H1124" t="str">
            <v/>
          </cell>
          <cell r="J1124" t="str">
            <v>X412</v>
          </cell>
          <cell r="K1124" t="str">
            <v/>
          </cell>
          <cell r="M1124" t="str">
            <v/>
          </cell>
          <cell r="N1124" t="str">
            <v/>
          </cell>
          <cell r="O1124" t="str">
            <v/>
          </cell>
          <cell r="P1124" t="str">
            <v/>
          </cell>
          <cell r="Q1124" t="str">
            <v/>
          </cell>
          <cell r="R1124" t="str">
            <v/>
          </cell>
          <cell r="S1124" t="str">
            <v/>
          </cell>
          <cell r="T1124" t="str">
            <v/>
          </cell>
          <cell r="U1124" t="str">
            <v/>
          </cell>
          <cell r="V1124" t="str">
            <v/>
          </cell>
          <cell r="W1124" t="str">
            <v/>
          </cell>
          <cell r="X1124" t="str">
            <v/>
          </cell>
          <cell r="Y1124" t="str">
            <v/>
          </cell>
          <cell r="Z1124" t="str">
            <v/>
          </cell>
          <cell r="AA1124" t="str">
            <v/>
          </cell>
          <cell r="AB1124" t="str">
            <v/>
          </cell>
          <cell r="AC1124" t="str">
            <v/>
          </cell>
          <cell r="AD1124" t="str">
            <v/>
          </cell>
          <cell r="AE1124" t="str">
            <v/>
          </cell>
        </row>
        <row r="1125">
          <cell r="A1125">
            <v>1112</v>
          </cell>
          <cell r="B1125" t="str">
            <v/>
          </cell>
          <cell r="C1125" t="str">
            <v/>
          </cell>
          <cell r="D1125" t="str">
            <v/>
          </cell>
          <cell r="E1125" t="str">
            <v/>
          </cell>
          <cell r="F1125" t="str">
            <v/>
          </cell>
          <cell r="G1125" t="str">
            <v/>
          </cell>
          <cell r="H1125" t="str">
            <v/>
          </cell>
          <cell r="J1125" t="str">
            <v>X413</v>
          </cell>
          <cell r="K1125" t="str">
            <v/>
          </cell>
          <cell r="M1125" t="str">
            <v/>
          </cell>
          <cell r="N1125" t="str">
            <v/>
          </cell>
          <cell r="O1125" t="str">
            <v/>
          </cell>
          <cell r="P1125" t="str">
            <v/>
          </cell>
          <cell r="Q1125" t="str">
            <v/>
          </cell>
          <cell r="R1125" t="str">
            <v/>
          </cell>
          <cell r="S1125" t="str">
            <v/>
          </cell>
          <cell r="T1125" t="str">
            <v/>
          </cell>
          <cell r="U1125" t="str">
            <v/>
          </cell>
          <cell r="V1125" t="str">
            <v/>
          </cell>
          <cell r="W1125" t="str">
            <v/>
          </cell>
          <cell r="X1125" t="str">
            <v/>
          </cell>
          <cell r="Y1125" t="str">
            <v/>
          </cell>
          <cell r="Z1125" t="str">
            <v/>
          </cell>
          <cell r="AA1125" t="str">
            <v/>
          </cell>
          <cell r="AB1125" t="str">
            <v/>
          </cell>
          <cell r="AC1125" t="str">
            <v/>
          </cell>
          <cell r="AD1125" t="str">
            <v/>
          </cell>
          <cell r="AE1125" t="str">
            <v/>
          </cell>
        </row>
        <row r="1126">
          <cell r="A1126">
            <v>1113</v>
          </cell>
          <cell r="B1126" t="str">
            <v/>
          </cell>
          <cell r="C1126" t="str">
            <v/>
          </cell>
          <cell r="D1126" t="str">
            <v/>
          </cell>
          <cell r="E1126" t="str">
            <v/>
          </cell>
          <cell r="F1126" t="str">
            <v/>
          </cell>
          <cell r="G1126" t="str">
            <v/>
          </cell>
          <cell r="H1126" t="str">
            <v/>
          </cell>
          <cell r="J1126" t="str">
            <v>X414</v>
          </cell>
          <cell r="K1126" t="str">
            <v/>
          </cell>
          <cell r="M1126" t="str">
            <v/>
          </cell>
          <cell r="N1126" t="str">
            <v/>
          </cell>
          <cell r="O1126" t="str">
            <v/>
          </cell>
          <cell r="P1126" t="str">
            <v/>
          </cell>
          <cell r="Q1126" t="str">
            <v/>
          </cell>
          <cell r="R1126" t="str">
            <v/>
          </cell>
          <cell r="S1126" t="str">
            <v/>
          </cell>
          <cell r="T1126" t="str">
            <v/>
          </cell>
          <cell r="U1126" t="str">
            <v/>
          </cell>
          <cell r="V1126" t="str">
            <v/>
          </cell>
          <cell r="W1126" t="str">
            <v/>
          </cell>
          <cell r="X1126" t="str">
            <v/>
          </cell>
          <cell r="Y1126" t="str">
            <v/>
          </cell>
          <cell r="Z1126" t="str">
            <v/>
          </cell>
          <cell r="AA1126" t="str">
            <v/>
          </cell>
          <cell r="AB1126" t="str">
            <v/>
          </cell>
          <cell r="AC1126" t="str">
            <v/>
          </cell>
          <cell r="AD1126" t="str">
            <v/>
          </cell>
          <cell r="AE1126" t="str">
            <v/>
          </cell>
        </row>
        <row r="1127">
          <cell r="A1127">
            <v>1114</v>
          </cell>
          <cell r="B1127" t="str">
            <v/>
          </cell>
          <cell r="C1127" t="str">
            <v/>
          </cell>
          <cell r="D1127" t="str">
            <v/>
          </cell>
          <cell r="E1127" t="str">
            <v/>
          </cell>
          <cell r="F1127" t="str">
            <v/>
          </cell>
          <cell r="G1127" t="str">
            <v/>
          </cell>
          <cell r="H1127" t="str">
            <v/>
          </cell>
          <cell r="J1127" t="str">
            <v>X415</v>
          </cell>
          <cell r="K1127" t="str">
            <v/>
          </cell>
          <cell r="M1127" t="str">
            <v/>
          </cell>
          <cell r="N1127" t="str">
            <v/>
          </cell>
          <cell r="O1127" t="str">
            <v/>
          </cell>
          <cell r="P1127" t="str">
            <v/>
          </cell>
          <cell r="Q1127" t="str">
            <v/>
          </cell>
          <cell r="R1127" t="str">
            <v/>
          </cell>
          <cell r="S1127" t="str">
            <v/>
          </cell>
          <cell r="T1127" t="str">
            <v/>
          </cell>
          <cell r="U1127" t="str">
            <v/>
          </cell>
          <cell r="V1127" t="str">
            <v/>
          </cell>
          <cell r="W1127" t="str">
            <v/>
          </cell>
          <cell r="X1127" t="str">
            <v/>
          </cell>
          <cell r="Y1127" t="str">
            <v/>
          </cell>
          <cell r="Z1127" t="str">
            <v/>
          </cell>
          <cell r="AA1127" t="str">
            <v/>
          </cell>
          <cell r="AB1127" t="str">
            <v/>
          </cell>
          <cell r="AC1127" t="str">
            <v/>
          </cell>
          <cell r="AD1127" t="str">
            <v/>
          </cell>
          <cell r="AE1127" t="str">
            <v/>
          </cell>
        </row>
        <row r="1128">
          <cell r="A1128">
            <v>1115</v>
          </cell>
          <cell r="B1128" t="str">
            <v/>
          </cell>
          <cell r="C1128" t="str">
            <v/>
          </cell>
          <cell r="D1128" t="str">
            <v/>
          </cell>
          <cell r="E1128" t="str">
            <v/>
          </cell>
          <cell r="F1128" t="str">
            <v/>
          </cell>
          <cell r="G1128" t="str">
            <v/>
          </cell>
          <cell r="H1128" t="str">
            <v/>
          </cell>
          <cell r="J1128" t="str">
            <v>X416</v>
          </cell>
          <cell r="K1128" t="str">
            <v/>
          </cell>
          <cell r="M1128" t="str">
            <v/>
          </cell>
          <cell r="N1128" t="str">
            <v/>
          </cell>
          <cell r="O1128" t="str">
            <v/>
          </cell>
          <cell r="P1128" t="str">
            <v/>
          </cell>
          <cell r="Q1128" t="str">
            <v/>
          </cell>
          <cell r="R1128" t="str">
            <v/>
          </cell>
          <cell r="S1128" t="str">
            <v/>
          </cell>
          <cell r="T1128" t="str">
            <v/>
          </cell>
          <cell r="U1128" t="str">
            <v/>
          </cell>
          <cell r="V1128" t="str">
            <v/>
          </cell>
          <cell r="W1128" t="str">
            <v/>
          </cell>
          <cell r="X1128" t="str">
            <v/>
          </cell>
          <cell r="Y1128" t="str">
            <v/>
          </cell>
          <cell r="Z1128" t="str">
            <v/>
          </cell>
          <cell r="AA1128" t="str">
            <v/>
          </cell>
          <cell r="AB1128" t="str">
            <v/>
          </cell>
          <cell r="AC1128" t="str">
            <v/>
          </cell>
          <cell r="AD1128" t="str">
            <v/>
          </cell>
          <cell r="AE1128" t="str">
            <v/>
          </cell>
        </row>
        <row r="1129">
          <cell r="A1129">
            <v>1116</v>
          </cell>
          <cell r="B1129" t="str">
            <v/>
          </cell>
          <cell r="C1129" t="str">
            <v/>
          </cell>
          <cell r="D1129" t="str">
            <v/>
          </cell>
          <cell r="E1129" t="str">
            <v/>
          </cell>
          <cell r="F1129" t="str">
            <v/>
          </cell>
          <cell r="G1129" t="str">
            <v/>
          </cell>
          <cell r="H1129" t="str">
            <v/>
          </cell>
          <cell r="J1129" t="str">
            <v>X417</v>
          </cell>
          <cell r="K1129" t="str">
            <v/>
          </cell>
          <cell r="M1129" t="str">
            <v/>
          </cell>
          <cell r="N1129" t="str">
            <v/>
          </cell>
          <cell r="O1129" t="str">
            <v/>
          </cell>
          <cell r="P1129" t="str">
            <v/>
          </cell>
          <cell r="Q1129" t="str">
            <v/>
          </cell>
          <cell r="R1129" t="str">
            <v/>
          </cell>
          <cell r="S1129" t="str">
            <v/>
          </cell>
          <cell r="T1129" t="str">
            <v/>
          </cell>
          <cell r="U1129" t="str">
            <v/>
          </cell>
          <cell r="V1129" t="str">
            <v/>
          </cell>
          <cell r="W1129" t="str">
            <v/>
          </cell>
          <cell r="X1129" t="str">
            <v/>
          </cell>
          <cell r="Y1129" t="str">
            <v/>
          </cell>
          <cell r="Z1129" t="str">
            <v/>
          </cell>
          <cell r="AA1129" t="str">
            <v/>
          </cell>
          <cell r="AB1129" t="str">
            <v/>
          </cell>
          <cell r="AC1129" t="str">
            <v/>
          </cell>
          <cell r="AD1129" t="str">
            <v/>
          </cell>
          <cell r="AE1129" t="str">
            <v/>
          </cell>
        </row>
        <row r="1130">
          <cell r="A1130">
            <v>1117</v>
          </cell>
          <cell r="B1130" t="str">
            <v/>
          </cell>
          <cell r="C1130" t="str">
            <v/>
          </cell>
          <cell r="D1130" t="str">
            <v/>
          </cell>
          <cell r="E1130" t="str">
            <v/>
          </cell>
          <cell r="F1130" t="str">
            <v/>
          </cell>
          <cell r="G1130" t="str">
            <v/>
          </cell>
          <cell r="H1130" t="str">
            <v/>
          </cell>
          <cell r="J1130" t="str">
            <v>X418</v>
          </cell>
          <cell r="K1130" t="str">
            <v/>
          </cell>
          <cell r="M1130" t="str">
            <v/>
          </cell>
          <cell r="N1130" t="str">
            <v/>
          </cell>
          <cell r="O1130" t="str">
            <v/>
          </cell>
          <cell r="P1130" t="str">
            <v/>
          </cell>
          <cell r="Q1130" t="str">
            <v/>
          </cell>
          <cell r="R1130" t="str">
            <v/>
          </cell>
          <cell r="S1130" t="str">
            <v/>
          </cell>
          <cell r="T1130" t="str">
            <v/>
          </cell>
          <cell r="U1130" t="str">
            <v/>
          </cell>
          <cell r="V1130" t="str">
            <v/>
          </cell>
          <cell r="W1130" t="str">
            <v/>
          </cell>
          <cell r="X1130" t="str">
            <v/>
          </cell>
          <cell r="Y1130" t="str">
            <v/>
          </cell>
          <cell r="Z1130" t="str">
            <v/>
          </cell>
          <cell r="AA1130" t="str">
            <v/>
          </cell>
          <cell r="AB1130" t="str">
            <v/>
          </cell>
          <cell r="AC1130" t="str">
            <v/>
          </cell>
          <cell r="AD1130" t="str">
            <v/>
          </cell>
          <cell r="AE1130" t="str">
            <v/>
          </cell>
        </row>
        <row r="1131">
          <cell r="A1131">
            <v>1118</v>
          </cell>
          <cell r="B1131" t="str">
            <v/>
          </cell>
          <cell r="C1131" t="str">
            <v/>
          </cell>
          <cell r="D1131" t="str">
            <v/>
          </cell>
          <cell r="E1131" t="str">
            <v/>
          </cell>
          <cell r="F1131" t="str">
            <v/>
          </cell>
          <cell r="G1131" t="str">
            <v/>
          </cell>
          <cell r="H1131" t="str">
            <v/>
          </cell>
          <cell r="J1131" t="str">
            <v>X419</v>
          </cell>
          <cell r="K1131" t="str">
            <v/>
          </cell>
          <cell r="M1131" t="str">
            <v/>
          </cell>
          <cell r="N1131" t="str">
            <v/>
          </cell>
          <cell r="O1131" t="str">
            <v/>
          </cell>
          <cell r="P1131" t="str">
            <v/>
          </cell>
          <cell r="Q1131" t="str">
            <v/>
          </cell>
          <cell r="R1131" t="str">
            <v/>
          </cell>
          <cell r="S1131" t="str">
            <v/>
          </cell>
          <cell r="T1131" t="str">
            <v/>
          </cell>
          <cell r="U1131" t="str">
            <v/>
          </cell>
          <cell r="V1131" t="str">
            <v/>
          </cell>
          <cell r="W1131" t="str">
            <v/>
          </cell>
          <cell r="X1131" t="str">
            <v/>
          </cell>
          <cell r="Y1131" t="str">
            <v/>
          </cell>
          <cell r="Z1131" t="str">
            <v/>
          </cell>
          <cell r="AA1131" t="str">
            <v/>
          </cell>
          <cell r="AB1131" t="str">
            <v/>
          </cell>
          <cell r="AC1131" t="str">
            <v/>
          </cell>
          <cell r="AD1131" t="str">
            <v/>
          </cell>
          <cell r="AE1131" t="str">
            <v/>
          </cell>
        </row>
        <row r="1132">
          <cell r="A1132">
            <v>1119</v>
          </cell>
          <cell r="B1132" t="str">
            <v/>
          </cell>
          <cell r="C1132" t="str">
            <v/>
          </cell>
          <cell r="D1132" t="str">
            <v/>
          </cell>
          <cell r="E1132" t="str">
            <v/>
          </cell>
          <cell r="F1132" t="str">
            <v/>
          </cell>
          <cell r="G1132" t="str">
            <v/>
          </cell>
          <cell r="H1132" t="str">
            <v/>
          </cell>
          <cell r="J1132" t="str">
            <v>X420</v>
          </cell>
          <cell r="K1132" t="str">
            <v/>
          </cell>
          <cell r="M1132" t="str">
            <v/>
          </cell>
          <cell r="N1132" t="str">
            <v/>
          </cell>
          <cell r="O1132" t="str">
            <v/>
          </cell>
          <cell r="P1132" t="str">
            <v/>
          </cell>
          <cell r="Q1132" t="str">
            <v/>
          </cell>
          <cell r="R1132" t="str">
            <v/>
          </cell>
          <cell r="S1132" t="str">
            <v/>
          </cell>
          <cell r="T1132" t="str">
            <v/>
          </cell>
          <cell r="U1132" t="str">
            <v/>
          </cell>
          <cell r="V1132" t="str">
            <v/>
          </cell>
          <cell r="W1132" t="str">
            <v/>
          </cell>
          <cell r="X1132" t="str">
            <v/>
          </cell>
          <cell r="Y1132" t="str">
            <v/>
          </cell>
          <cell r="Z1132" t="str">
            <v/>
          </cell>
          <cell r="AA1132" t="str">
            <v/>
          </cell>
          <cell r="AB1132" t="str">
            <v/>
          </cell>
          <cell r="AC1132" t="str">
            <v/>
          </cell>
          <cell r="AD1132" t="str">
            <v/>
          </cell>
          <cell r="AE1132" t="str">
            <v/>
          </cell>
        </row>
        <row r="1133">
          <cell r="A1133">
            <v>1120</v>
          </cell>
          <cell r="B1133" t="str">
            <v/>
          </cell>
          <cell r="C1133" t="str">
            <v/>
          </cell>
          <cell r="D1133" t="str">
            <v/>
          </cell>
          <cell r="E1133" t="str">
            <v/>
          </cell>
          <cell r="F1133" t="str">
            <v/>
          </cell>
          <cell r="G1133" t="str">
            <v/>
          </cell>
          <cell r="H1133" t="str">
            <v/>
          </cell>
          <cell r="J1133" t="str">
            <v>X421</v>
          </cell>
          <cell r="K1133" t="str">
            <v/>
          </cell>
          <cell r="M1133" t="str">
            <v/>
          </cell>
          <cell r="N1133" t="str">
            <v/>
          </cell>
          <cell r="O1133" t="str">
            <v/>
          </cell>
          <cell r="P1133" t="str">
            <v/>
          </cell>
          <cell r="Q1133" t="str">
            <v/>
          </cell>
          <cell r="R1133" t="str">
            <v/>
          </cell>
          <cell r="S1133" t="str">
            <v/>
          </cell>
          <cell r="T1133" t="str">
            <v/>
          </cell>
          <cell r="U1133" t="str">
            <v/>
          </cell>
          <cell r="V1133" t="str">
            <v/>
          </cell>
          <cell r="W1133" t="str">
            <v/>
          </cell>
          <cell r="X1133" t="str">
            <v/>
          </cell>
          <cell r="Y1133" t="str">
            <v/>
          </cell>
          <cell r="Z1133" t="str">
            <v/>
          </cell>
          <cell r="AA1133" t="str">
            <v/>
          </cell>
          <cell r="AB1133" t="str">
            <v/>
          </cell>
          <cell r="AC1133" t="str">
            <v/>
          </cell>
          <cell r="AD1133" t="str">
            <v/>
          </cell>
          <cell r="AE1133" t="str">
            <v/>
          </cell>
        </row>
        <row r="1134">
          <cell r="A1134">
            <v>1121</v>
          </cell>
          <cell r="B1134" t="str">
            <v/>
          </cell>
          <cell r="C1134" t="str">
            <v/>
          </cell>
          <cell r="D1134" t="str">
            <v/>
          </cell>
          <cell r="E1134" t="str">
            <v/>
          </cell>
          <cell r="F1134" t="str">
            <v/>
          </cell>
          <cell r="G1134" t="str">
            <v/>
          </cell>
          <cell r="H1134" t="str">
            <v/>
          </cell>
          <cell r="J1134" t="str">
            <v>X422</v>
          </cell>
          <cell r="K1134" t="str">
            <v/>
          </cell>
          <cell r="M1134" t="str">
            <v/>
          </cell>
          <cell r="N1134" t="str">
            <v/>
          </cell>
          <cell r="O1134" t="str">
            <v/>
          </cell>
          <cell r="P1134" t="str">
            <v/>
          </cell>
          <cell r="Q1134" t="str">
            <v/>
          </cell>
          <cell r="R1134" t="str">
            <v/>
          </cell>
          <cell r="S1134" t="str">
            <v/>
          </cell>
          <cell r="T1134" t="str">
            <v/>
          </cell>
          <cell r="U1134" t="str">
            <v/>
          </cell>
          <cell r="V1134" t="str">
            <v/>
          </cell>
          <cell r="W1134" t="str">
            <v/>
          </cell>
          <cell r="X1134" t="str">
            <v/>
          </cell>
          <cell r="Y1134" t="str">
            <v/>
          </cell>
          <cell r="Z1134" t="str">
            <v/>
          </cell>
          <cell r="AA1134" t="str">
            <v/>
          </cell>
          <cell r="AB1134" t="str">
            <v/>
          </cell>
          <cell r="AC1134" t="str">
            <v/>
          </cell>
          <cell r="AD1134" t="str">
            <v/>
          </cell>
          <cell r="AE1134" t="str">
            <v/>
          </cell>
        </row>
        <row r="1135">
          <cell r="A1135">
            <v>1122</v>
          </cell>
          <cell r="B1135" t="str">
            <v/>
          </cell>
          <cell r="C1135" t="str">
            <v/>
          </cell>
          <cell r="D1135" t="str">
            <v/>
          </cell>
          <cell r="E1135" t="str">
            <v/>
          </cell>
          <cell r="F1135" t="str">
            <v/>
          </cell>
          <cell r="G1135" t="str">
            <v/>
          </cell>
          <cell r="H1135" t="str">
            <v/>
          </cell>
          <cell r="J1135" t="str">
            <v>X423</v>
          </cell>
          <cell r="K1135" t="str">
            <v/>
          </cell>
          <cell r="M1135" t="str">
            <v/>
          </cell>
          <cell r="N1135" t="str">
            <v/>
          </cell>
          <cell r="O1135" t="str">
            <v/>
          </cell>
          <cell r="P1135" t="str">
            <v/>
          </cell>
          <cell r="Q1135" t="str">
            <v/>
          </cell>
          <cell r="R1135" t="str">
            <v/>
          </cell>
          <cell r="S1135" t="str">
            <v/>
          </cell>
          <cell r="T1135" t="str">
            <v/>
          </cell>
          <cell r="U1135" t="str">
            <v/>
          </cell>
          <cell r="V1135" t="str">
            <v/>
          </cell>
          <cell r="W1135" t="str">
            <v/>
          </cell>
          <cell r="X1135" t="str">
            <v/>
          </cell>
          <cell r="Y1135" t="str">
            <v/>
          </cell>
          <cell r="Z1135" t="str">
            <v/>
          </cell>
          <cell r="AA1135" t="str">
            <v/>
          </cell>
          <cell r="AB1135" t="str">
            <v/>
          </cell>
          <cell r="AC1135" t="str">
            <v/>
          </cell>
          <cell r="AD1135" t="str">
            <v/>
          </cell>
          <cell r="AE1135" t="str">
            <v/>
          </cell>
        </row>
        <row r="1136">
          <cell r="A1136">
            <v>1123</v>
          </cell>
          <cell r="B1136" t="str">
            <v/>
          </cell>
          <cell r="C1136" t="str">
            <v/>
          </cell>
          <cell r="D1136" t="str">
            <v/>
          </cell>
          <cell r="E1136" t="str">
            <v/>
          </cell>
          <cell r="F1136" t="str">
            <v/>
          </cell>
          <cell r="G1136" t="str">
            <v/>
          </cell>
          <cell r="H1136" t="str">
            <v/>
          </cell>
          <cell r="J1136" t="str">
            <v>X424</v>
          </cell>
          <cell r="K1136" t="str">
            <v/>
          </cell>
          <cell r="M1136" t="str">
            <v/>
          </cell>
          <cell r="N1136" t="str">
            <v/>
          </cell>
          <cell r="O1136" t="str">
            <v/>
          </cell>
          <cell r="P1136" t="str">
            <v/>
          </cell>
          <cell r="Q1136" t="str">
            <v/>
          </cell>
          <cell r="R1136" t="str">
            <v/>
          </cell>
          <cell r="S1136" t="str">
            <v/>
          </cell>
          <cell r="T1136" t="str">
            <v/>
          </cell>
          <cell r="U1136" t="str">
            <v/>
          </cell>
          <cell r="V1136" t="str">
            <v/>
          </cell>
          <cell r="W1136" t="str">
            <v/>
          </cell>
          <cell r="X1136" t="str">
            <v/>
          </cell>
          <cell r="Y1136" t="str">
            <v/>
          </cell>
          <cell r="Z1136" t="str">
            <v/>
          </cell>
          <cell r="AA1136" t="str">
            <v/>
          </cell>
          <cell r="AB1136" t="str">
            <v/>
          </cell>
          <cell r="AC1136" t="str">
            <v/>
          </cell>
          <cell r="AD1136" t="str">
            <v/>
          </cell>
          <cell r="AE1136" t="str">
            <v/>
          </cell>
        </row>
        <row r="1137">
          <cell r="A1137">
            <v>1124</v>
          </cell>
          <cell r="B1137" t="str">
            <v/>
          </cell>
          <cell r="C1137" t="str">
            <v/>
          </cell>
          <cell r="D1137" t="str">
            <v/>
          </cell>
          <cell r="E1137" t="str">
            <v/>
          </cell>
          <cell r="F1137" t="str">
            <v/>
          </cell>
          <cell r="G1137" t="str">
            <v/>
          </cell>
          <cell r="H1137" t="str">
            <v/>
          </cell>
          <cell r="J1137" t="str">
            <v>X425</v>
          </cell>
          <cell r="K1137" t="str">
            <v/>
          </cell>
          <cell r="M1137" t="str">
            <v/>
          </cell>
          <cell r="N1137" t="str">
            <v/>
          </cell>
          <cell r="O1137" t="str">
            <v/>
          </cell>
          <cell r="P1137" t="str">
            <v/>
          </cell>
          <cell r="Q1137" t="str">
            <v/>
          </cell>
          <cell r="R1137" t="str">
            <v/>
          </cell>
          <cell r="S1137" t="str">
            <v/>
          </cell>
          <cell r="T1137" t="str">
            <v/>
          </cell>
          <cell r="U1137" t="str">
            <v/>
          </cell>
          <cell r="V1137" t="str">
            <v/>
          </cell>
          <cell r="W1137" t="str">
            <v/>
          </cell>
          <cell r="X1137" t="str">
            <v/>
          </cell>
          <cell r="Y1137" t="str">
            <v/>
          </cell>
          <cell r="Z1137" t="str">
            <v/>
          </cell>
          <cell r="AA1137" t="str">
            <v/>
          </cell>
          <cell r="AB1137" t="str">
            <v/>
          </cell>
          <cell r="AC1137" t="str">
            <v/>
          </cell>
          <cell r="AD1137" t="str">
            <v/>
          </cell>
          <cell r="AE1137" t="str">
            <v/>
          </cell>
        </row>
        <row r="1138">
          <cell r="A1138">
            <v>1125</v>
          </cell>
          <cell r="B1138" t="str">
            <v/>
          </cell>
          <cell r="C1138" t="str">
            <v/>
          </cell>
          <cell r="D1138" t="str">
            <v/>
          </cell>
          <cell r="E1138" t="str">
            <v/>
          </cell>
          <cell r="F1138" t="str">
            <v/>
          </cell>
          <cell r="G1138" t="str">
            <v/>
          </cell>
          <cell r="H1138" t="str">
            <v/>
          </cell>
          <cell r="J1138" t="str">
            <v>X426</v>
          </cell>
          <cell r="K1138" t="str">
            <v/>
          </cell>
          <cell r="M1138" t="str">
            <v/>
          </cell>
          <cell r="N1138" t="str">
            <v/>
          </cell>
          <cell r="O1138" t="str">
            <v/>
          </cell>
          <cell r="P1138" t="str">
            <v/>
          </cell>
          <cell r="Q1138" t="str">
            <v/>
          </cell>
          <cell r="R1138" t="str">
            <v/>
          </cell>
          <cell r="S1138" t="str">
            <v/>
          </cell>
          <cell r="T1138" t="str">
            <v/>
          </cell>
          <cell r="U1138" t="str">
            <v/>
          </cell>
          <cell r="V1138" t="str">
            <v/>
          </cell>
          <cell r="W1138" t="str">
            <v/>
          </cell>
          <cell r="X1138" t="str">
            <v/>
          </cell>
          <cell r="Y1138" t="str">
            <v/>
          </cell>
          <cell r="Z1138" t="str">
            <v/>
          </cell>
          <cell r="AA1138" t="str">
            <v/>
          </cell>
          <cell r="AB1138" t="str">
            <v/>
          </cell>
          <cell r="AC1138" t="str">
            <v/>
          </cell>
          <cell r="AD1138" t="str">
            <v/>
          </cell>
          <cell r="AE1138" t="str">
            <v/>
          </cell>
        </row>
        <row r="1139">
          <cell r="A1139">
            <v>1126</v>
          </cell>
          <cell r="B1139" t="str">
            <v/>
          </cell>
          <cell r="C1139" t="str">
            <v/>
          </cell>
          <cell r="D1139" t="str">
            <v/>
          </cell>
          <cell r="E1139" t="str">
            <v/>
          </cell>
          <cell r="F1139" t="str">
            <v/>
          </cell>
          <cell r="G1139" t="str">
            <v/>
          </cell>
          <cell r="H1139" t="str">
            <v/>
          </cell>
          <cell r="J1139" t="str">
            <v>X427</v>
          </cell>
          <cell r="K1139" t="str">
            <v/>
          </cell>
          <cell r="M1139" t="str">
            <v/>
          </cell>
          <cell r="N1139" t="str">
            <v/>
          </cell>
          <cell r="O1139" t="str">
            <v/>
          </cell>
          <cell r="P1139" t="str">
            <v/>
          </cell>
          <cell r="Q1139" t="str">
            <v/>
          </cell>
          <cell r="R1139" t="str">
            <v/>
          </cell>
          <cell r="S1139" t="str">
            <v/>
          </cell>
          <cell r="T1139" t="str">
            <v/>
          </cell>
          <cell r="U1139" t="str">
            <v/>
          </cell>
          <cell r="V1139" t="str">
            <v/>
          </cell>
          <cell r="W1139" t="str">
            <v/>
          </cell>
          <cell r="X1139" t="str">
            <v/>
          </cell>
          <cell r="Y1139" t="str">
            <v/>
          </cell>
          <cell r="Z1139" t="str">
            <v/>
          </cell>
          <cell r="AA1139" t="str">
            <v/>
          </cell>
          <cell r="AB1139" t="str">
            <v/>
          </cell>
          <cell r="AC1139" t="str">
            <v/>
          </cell>
          <cell r="AD1139" t="str">
            <v/>
          </cell>
          <cell r="AE1139" t="str">
            <v/>
          </cell>
        </row>
        <row r="1140">
          <cell r="A1140">
            <v>1127</v>
          </cell>
          <cell r="B1140" t="str">
            <v/>
          </cell>
          <cell r="C1140" t="str">
            <v/>
          </cell>
          <cell r="D1140" t="str">
            <v/>
          </cell>
          <cell r="E1140" t="str">
            <v/>
          </cell>
          <cell r="F1140" t="str">
            <v/>
          </cell>
          <cell r="G1140" t="str">
            <v/>
          </cell>
          <cell r="H1140" t="str">
            <v/>
          </cell>
          <cell r="J1140" t="str">
            <v>X428</v>
          </cell>
          <cell r="K1140" t="str">
            <v/>
          </cell>
          <cell r="M1140" t="str">
            <v/>
          </cell>
          <cell r="N1140" t="str">
            <v/>
          </cell>
          <cell r="O1140" t="str">
            <v/>
          </cell>
          <cell r="P1140" t="str">
            <v/>
          </cell>
          <cell r="Q1140" t="str">
            <v/>
          </cell>
          <cell r="R1140" t="str">
            <v/>
          </cell>
          <cell r="S1140" t="str">
            <v/>
          </cell>
          <cell r="T1140" t="str">
            <v/>
          </cell>
          <cell r="U1140" t="str">
            <v/>
          </cell>
          <cell r="V1140" t="str">
            <v/>
          </cell>
          <cell r="W1140" t="str">
            <v/>
          </cell>
          <cell r="X1140" t="str">
            <v/>
          </cell>
          <cell r="Y1140" t="str">
            <v/>
          </cell>
          <cell r="Z1140" t="str">
            <v/>
          </cell>
          <cell r="AA1140" t="str">
            <v/>
          </cell>
          <cell r="AB1140" t="str">
            <v/>
          </cell>
          <cell r="AC1140" t="str">
            <v/>
          </cell>
          <cell r="AD1140" t="str">
            <v/>
          </cell>
          <cell r="AE1140" t="str">
            <v/>
          </cell>
        </row>
        <row r="1141">
          <cell r="A1141">
            <v>1128</v>
          </cell>
          <cell r="B1141" t="str">
            <v/>
          </cell>
          <cell r="C1141" t="str">
            <v/>
          </cell>
          <cell r="D1141" t="str">
            <v/>
          </cell>
          <cell r="E1141" t="str">
            <v/>
          </cell>
          <cell r="F1141" t="str">
            <v/>
          </cell>
          <cell r="G1141" t="str">
            <v/>
          </cell>
          <cell r="H1141" t="str">
            <v/>
          </cell>
          <cell r="J1141" t="str">
            <v>X429</v>
          </cell>
          <cell r="K1141" t="str">
            <v/>
          </cell>
          <cell r="M1141" t="str">
            <v/>
          </cell>
          <cell r="N1141" t="str">
            <v/>
          </cell>
          <cell r="O1141" t="str">
            <v/>
          </cell>
          <cell r="P1141" t="str">
            <v/>
          </cell>
          <cell r="Q1141" t="str">
            <v/>
          </cell>
          <cell r="R1141" t="str">
            <v/>
          </cell>
          <cell r="S1141" t="str">
            <v/>
          </cell>
          <cell r="T1141" t="str">
            <v/>
          </cell>
          <cell r="U1141" t="str">
            <v/>
          </cell>
          <cell r="V1141" t="str">
            <v/>
          </cell>
          <cell r="W1141" t="str">
            <v/>
          </cell>
          <cell r="X1141" t="str">
            <v/>
          </cell>
          <cell r="Y1141" t="str">
            <v/>
          </cell>
          <cell r="Z1141" t="str">
            <v/>
          </cell>
          <cell r="AA1141" t="str">
            <v/>
          </cell>
          <cell r="AB1141" t="str">
            <v/>
          </cell>
          <cell r="AC1141" t="str">
            <v/>
          </cell>
          <cell r="AD1141" t="str">
            <v/>
          </cell>
          <cell r="AE1141" t="str">
            <v/>
          </cell>
        </row>
        <row r="1142">
          <cell r="A1142">
            <v>1129</v>
          </cell>
          <cell r="B1142" t="str">
            <v/>
          </cell>
          <cell r="C1142" t="str">
            <v/>
          </cell>
          <cell r="D1142" t="str">
            <v/>
          </cell>
          <cell r="E1142" t="str">
            <v/>
          </cell>
          <cell r="F1142" t="str">
            <v/>
          </cell>
          <cell r="G1142" t="str">
            <v/>
          </cell>
          <cell r="H1142" t="str">
            <v/>
          </cell>
          <cell r="J1142" t="str">
            <v>X430</v>
          </cell>
          <cell r="K1142" t="str">
            <v/>
          </cell>
          <cell r="M1142" t="str">
            <v/>
          </cell>
          <cell r="N1142" t="str">
            <v/>
          </cell>
          <cell r="O1142" t="str">
            <v/>
          </cell>
          <cell r="P1142" t="str">
            <v/>
          </cell>
          <cell r="Q1142" t="str">
            <v/>
          </cell>
          <cell r="R1142" t="str">
            <v/>
          </cell>
          <cell r="S1142" t="str">
            <v/>
          </cell>
          <cell r="T1142" t="str">
            <v/>
          </cell>
          <cell r="U1142" t="str">
            <v/>
          </cell>
          <cell r="V1142" t="str">
            <v/>
          </cell>
          <cell r="W1142" t="str">
            <v/>
          </cell>
          <cell r="X1142" t="str">
            <v/>
          </cell>
          <cell r="Y1142" t="str">
            <v/>
          </cell>
          <cell r="Z1142" t="str">
            <v/>
          </cell>
          <cell r="AA1142" t="str">
            <v/>
          </cell>
          <cell r="AB1142" t="str">
            <v/>
          </cell>
          <cell r="AC1142" t="str">
            <v/>
          </cell>
          <cell r="AD1142" t="str">
            <v/>
          </cell>
          <cell r="AE1142" t="str">
            <v/>
          </cell>
        </row>
        <row r="1143">
          <cell r="A1143">
            <v>1130</v>
          </cell>
          <cell r="B1143" t="str">
            <v/>
          </cell>
          <cell r="C1143" t="str">
            <v/>
          </cell>
          <cell r="D1143" t="str">
            <v/>
          </cell>
          <cell r="E1143" t="str">
            <v/>
          </cell>
          <cell r="F1143" t="str">
            <v/>
          </cell>
          <cell r="G1143" t="str">
            <v/>
          </cell>
          <cell r="H1143" t="str">
            <v/>
          </cell>
          <cell r="J1143" t="str">
            <v>X431</v>
          </cell>
          <cell r="K1143" t="str">
            <v/>
          </cell>
          <cell r="M1143" t="str">
            <v/>
          </cell>
          <cell r="N1143" t="str">
            <v/>
          </cell>
          <cell r="O1143" t="str">
            <v/>
          </cell>
          <cell r="P1143" t="str">
            <v/>
          </cell>
          <cell r="Q1143" t="str">
            <v/>
          </cell>
          <cell r="R1143" t="str">
            <v/>
          </cell>
          <cell r="S1143" t="str">
            <v/>
          </cell>
          <cell r="T1143" t="str">
            <v/>
          </cell>
          <cell r="U1143" t="str">
            <v/>
          </cell>
          <cell r="V1143" t="str">
            <v/>
          </cell>
          <cell r="W1143" t="str">
            <v/>
          </cell>
          <cell r="X1143" t="str">
            <v/>
          </cell>
          <cell r="Y1143" t="str">
            <v/>
          </cell>
          <cell r="Z1143" t="str">
            <v/>
          </cell>
          <cell r="AA1143" t="str">
            <v/>
          </cell>
          <cell r="AB1143" t="str">
            <v/>
          </cell>
          <cell r="AC1143" t="str">
            <v/>
          </cell>
          <cell r="AD1143" t="str">
            <v/>
          </cell>
          <cell r="AE1143" t="str">
            <v/>
          </cell>
        </row>
        <row r="1144">
          <cell r="A1144">
            <v>1131</v>
          </cell>
          <cell r="B1144" t="str">
            <v/>
          </cell>
          <cell r="C1144" t="str">
            <v/>
          </cell>
          <cell r="D1144" t="str">
            <v/>
          </cell>
          <cell r="E1144" t="str">
            <v/>
          </cell>
          <cell r="F1144" t="str">
            <v/>
          </cell>
          <cell r="G1144" t="str">
            <v/>
          </cell>
          <cell r="H1144" t="str">
            <v/>
          </cell>
          <cell r="J1144" t="str">
            <v>X432</v>
          </cell>
          <cell r="K1144" t="str">
            <v/>
          </cell>
          <cell r="M1144" t="str">
            <v/>
          </cell>
          <cell r="N1144" t="str">
            <v/>
          </cell>
          <cell r="O1144" t="str">
            <v/>
          </cell>
          <cell r="P1144" t="str">
            <v/>
          </cell>
          <cell r="Q1144" t="str">
            <v/>
          </cell>
          <cell r="R1144" t="str">
            <v/>
          </cell>
          <cell r="S1144" t="str">
            <v/>
          </cell>
          <cell r="T1144" t="str">
            <v/>
          </cell>
          <cell r="U1144" t="str">
            <v/>
          </cell>
          <cell r="V1144" t="str">
            <v/>
          </cell>
          <cell r="W1144" t="str">
            <v/>
          </cell>
          <cell r="X1144" t="str">
            <v/>
          </cell>
          <cell r="Y1144" t="str">
            <v/>
          </cell>
          <cell r="Z1144" t="str">
            <v/>
          </cell>
          <cell r="AA1144" t="str">
            <v/>
          </cell>
          <cell r="AB1144" t="str">
            <v/>
          </cell>
          <cell r="AC1144" t="str">
            <v/>
          </cell>
          <cell r="AD1144" t="str">
            <v/>
          </cell>
          <cell r="AE1144" t="str">
            <v/>
          </cell>
        </row>
        <row r="1145">
          <cell r="A1145">
            <v>1132</v>
          </cell>
          <cell r="B1145" t="str">
            <v/>
          </cell>
          <cell r="C1145" t="str">
            <v/>
          </cell>
          <cell r="D1145" t="str">
            <v/>
          </cell>
          <cell r="E1145" t="str">
            <v/>
          </cell>
          <cell r="F1145" t="str">
            <v/>
          </cell>
          <cell r="G1145" t="str">
            <v/>
          </cell>
          <cell r="H1145" t="str">
            <v/>
          </cell>
          <cell r="J1145" t="str">
            <v>X433</v>
          </cell>
          <cell r="K1145" t="str">
            <v/>
          </cell>
          <cell r="M1145" t="str">
            <v/>
          </cell>
          <cell r="N1145" t="str">
            <v/>
          </cell>
          <cell r="O1145" t="str">
            <v/>
          </cell>
          <cell r="P1145" t="str">
            <v/>
          </cell>
          <cell r="Q1145" t="str">
            <v/>
          </cell>
          <cell r="R1145" t="str">
            <v/>
          </cell>
          <cell r="S1145" t="str">
            <v/>
          </cell>
          <cell r="T1145" t="str">
            <v/>
          </cell>
          <cell r="U1145" t="str">
            <v/>
          </cell>
          <cell r="V1145" t="str">
            <v/>
          </cell>
          <cell r="W1145" t="str">
            <v/>
          </cell>
          <cell r="X1145" t="str">
            <v/>
          </cell>
          <cell r="Y1145" t="str">
            <v/>
          </cell>
          <cell r="Z1145" t="str">
            <v/>
          </cell>
          <cell r="AA1145" t="str">
            <v/>
          </cell>
          <cell r="AB1145" t="str">
            <v/>
          </cell>
          <cell r="AC1145" t="str">
            <v/>
          </cell>
          <cell r="AD1145" t="str">
            <v/>
          </cell>
          <cell r="AE1145" t="str">
            <v/>
          </cell>
        </row>
        <row r="1146">
          <cell r="A1146">
            <v>1133</v>
          </cell>
          <cell r="B1146" t="str">
            <v/>
          </cell>
          <cell r="C1146" t="str">
            <v/>
          </cell>
          <cell r="D1146" t="str">
            <v/>
          </cell>
          <cell r="E1146" t="str">
            <v/>
          </cell>
          <cell r="F1146" t="str">
            <v/>
          </cell>
          <cell r="G1146" t="str">
            <v/>
          </cell>
          <cell r="H1146" t="str">
            <v/>
          </cell>
          <cell r="J1146" t="str">
            <v>X434</v>
          </cell>
          <cell r="K1146" t="str">
            <v/>
          </cell>
          <cell r="M1146" t="str">
            <v/>
          </cell>
          <cell r="N1146" t="str">
            <v/>
          </cell>
          <cell r="O1146" t="str">
            <v/>
          </cell>
          <cell r="P1146" t="str">
            <v/>
          </cell>
          <cell r="Q1146" t="str">
            <v/>
          </cell>
          <cell r="R1146" t="str">
            <v/>
          </cell>
          <cell r="S1146" t="str">
            <v/>
          </cell>
          <cell r="T1146" t="str">
            <v/>
          </cell>
          <cell r="U1146" t="str">
            <v/>
          </cell>
          <cell r="V1146" t="str">
            <v/>
          </cell>
          <cell r="W1146" t="str">
            <v/>
          </cell>
          <cell r="X1146" t="str">
            <v/>
          </cell>
          <cell r="Y1146" t="str">
            <v/>
          </cell>
          <cell r="Z1146" t="str">
            <v/>
          </cell>
          <cell r="AA1146" t="str">
            <v/>
          </cell>
          <cell r="AB1146" t="str">
            <v/>
          </cell>
          <cell r="AC1146" t="str">
            <v/>
          </cell>
          <cell r="AD1146" t="str">
            <v/>
          </cell>
          <cell r="AE1146" t="str">
            <v/>
          </cell>
        </row>
        <row r="1147">
          <cell r="A1147">
            <v>1134</v>
          </cell>
          <cell r="B1147" t="str">
            <v/>
          </cell>
          <cell r="C1147" t="str">
            <v/>
          </cell>
          <cell r="D1147" t="str">
            <v/>
          </cell>
          <cell r="E1147" t="str">
            <v/>
          </cell>
          <cell r="F1147" t="str">
            <v/>
          </cell>
          <cell r="G1147" t="str">
            <v/>
          </cell>
          <cell r="H1147" t="str">
            <v/>
          </cell>
          <cell r="J1147" t="str">
            <v>X435</v>
          </cell>
          <cell r="K1147" t="str">
            <v/>
          </cell>
          <cell r="M1147" t="str">
            <v/>
          </cell>
          <cell r="N1147" t="str">
            <v/>
          </cell>
          <cell r="O1147" t="str">
            <v/>
          </cell>
          <cell r="P1147" t="str">
            <v/>
          </cell>
          <cell r="Q1147" t="str">
            <v/>
          </cell>
          <cell r="R1147" t="str">
            <v/>
          </cell>
          <cell r="S1147" t="str">
            <v/>
          </cell>
          <cell r="T1147" t="str">
            <v/>
          </cell>
          <cell r="U1147" t="str">
            <v/>
          </cell>
          <cell r="V1147" t="str">
            <v/>
          </cell>
          <cell r="W1147" t="str">
            <v/>
          </cell>
          <cell r="X1147" t="str">
            <v/>
          </cell>
          <cell r="Y1147" t="str">
            <v/>
          </cell>
          <cell r="Z1147" t="str">
            <v/>
          </cell>
          <cell r="AA1147" t="str">
            <v/>
          </cell>
          <cell r="AB1147" t="str">
            <v/>
          </cell>
          <cell r="AC1147" t="str">
            <v/>
          </cell>
          <cell r="AD1147" t="str">
            <v/>
          </cell>
          <cell r="AE1147" t="str">
            <v/>
          </cell>
        </row>
        <row r="1148">
          <cell r="A1148">
            <v>1135</v>
          </cell>
          <cell r="B1148" t="str">
            <v/>
          </cell>
          <cell r="C1148" t="str">
            <v/>
          </cell>
          <cell r="D1148" t="str">
            <v/>
          </cell>
          <cell r="E1148" t="str">
            <v/>
          </cell>
          <cell r="F1148" t="str">
            <v/>
          </cell>
          <cell r="G1148" t="str">
            <v/>
          </cell>
          <cell r="H1148" t="str">
            <v/>
          </cell>
          <cell r="J1148" t="str">
            <v>X436</v>
          </cell>
          <cell r="K1148" t="str">
            <v/>
          </cell>
          <cell r="M1148" t="str">
            <v/>
          </cell>
          <cell r="N1148" t="str">
            <v/>
          </cell>
          <cell r="O1148" t="str">
            <v/>
          </cell>
          <cell r="P1148" t="str">
            <v/>
          </cell>
          <cell r="Q1148" t="str">
            <v/>
          </cell>
          <cell r="R1148" t="str">
            <v/>
          </cell>
          <cell r="S1148" t="str">
            <v/>
          </cell>
          <cell r="T1148" t="str">
            <v/>
          </cell>
          <cell r="U1148" t="str">
            <v/>
          </cell>
          <cell r="V1148" t="str">
            <v/>
          </cell>
          <cell r="W1148" t="str">
            <v/>
          </cell>
          <cell r="X1148" t="str">
            <v/>
          </cell>
          <cell r="Y1148" t="str">
            <v/>
          </cell>
          <cell r="Z1148" t="str">
            <v/>
          </cell>
          <cell r="AA1148" t="str">
            <v/>
          </cell>
          <cell r="AB1148" t="str">
            <v/>
          </cell>
          <cell r="AC1148" t="str">
            <v/>
          </cell>
          <cell r="AD1148" t="str">
            <v/>
          </cell>
          <cell r="AE1148" t="str">
            <v/>
          </cell>
        </row>
        <row r="1149">
          <cell r="A1149">
            <v>1136</v>
          </cell>
          <cell r="B1149" t="str">
            <v/>
          </cell>
          <cell r="C1149" t="str">
            <v/>
          </cell>
          <cell r="D1149" t="str">
            <v/>
          </cell>
          <cell r="E1149" t="str">
            <v/>
          </cell>
          <cell r="F1149" t="str">
            <v/>
          </cell>
          <cell r="G1149" t="str">
            <v/>
          </cell>
          <cell r="H1149" t="str">
            <v/>
          </cell>
          <cell r="J1149" t="str">
            <v>X437</v>
          </cell>
          <cell r="K1149" t="str">
            <v/>
          </cell>
          <cell r="M1149" t="str">
            <v/>
          </cell>
          <cell r="N1149" t="str">
            <v/>
          </cell>
          <cell r="O1149" t="str">
            <v/>
          </cell>
          <cell r="P1149" t="str">
            <v/>
          </cell>
          <cell r="Q1149" t="str">
            <v/>
          </cell>
          <cell r="R1149" t="str">
            <v/>
          </cell>
          <cell r="S1149" t="str">
            <v/>
          </cell>
          <cell r="T1149" t="str">
            <v/>
          </cell>
          <cell r="U1149" t="str">
            <v/>
          </cell>
          <cell r="V1149" t="str">
            <v/>
          </cell>
          <cell r="W1149" t="str">
            <v/>
          </cell>
          <cell r="X1149" t="str">
            <v/>
          </cell>
          <cell r="Y1149" t="str">
            <v/>
          </cell>
          <cell r="Z1149" t="str">
            <v/>
          </cell>
          <cell r="AA1149" t="str">
            <v/>
          </cell>
          <cell r="AB1149" t="str">
            <v/>
          </cell>
          <cell r="AC1149" t="str">
            <v/>
          </cell>
          <cell r="AD1149" t="str">
            <v/>
          </cell>
          <cell r="AE1149" t="str">
            <v/>
          </cell>
        </row>
        <row r="1150">
          <cell r="A1150">
            <v>1137</v>
          </cell>
          <cell r="B1150" t="str">
            <v/>
          </cell>
          <cell r="C1150" t="str">
            <v/>
          </cell>
          <cell r="D1150" t="str">
            <v/>
          </cell>
          <cell r="E1150" t="str">
            <v/>
          </cell>
          <cell r="F1150" t="str">
            <v/>
          </cell>
          <cell r="G1150" t="str">
            <v/>
          </cell>
          <cell r="H1150" t="str">
            <v/>
          </cell>
          <cell r="J1150" t="str">
            <v>X438</v>
          </cell>
          <cell r="K1150" t="str">
            <v/>
          </cell>
          <cell r="M1150" t="str">
            <v/>
          </cell>
          <cell r="N1150" t="str">
            <v/>
          </cell>
          <cell r="O1150" t="str">
            <v/>
          </cell>
          <cell r="P1150" t="str">
            <v/>
          </cell>
          <cell r="Q1150" t="str">
            <v/>
          </cell>
          <cell r="R1150" t="str">
            <v/>
          </cell>
          <cell r="S1150" t="str">
            <v/>
          </cell>
          <cell r="T1150" t="str">
            <v/>
          </cell>
          <cell r="U1150" t="str">
            <v/>
          </cell>
          <cell r="V1150" t="str">
            <v/>
          </cell>
          <cell r="W1150" t="str">
            <v/>
          </cell>
          <cell r="X1150" t="str">
            <v/>
          </cell>
          <cell r="Y1150" t="str">
            <v/>
          </cell>
          <cell r="Z1150" t="str">
            <v/>
          </cell>
          <cell r="AA1150" t="str">
            <v/>
          </cell>
          <cell r="AB1150" t="str">
            <v/>
          </cell>
          <cell r="AC1150" t="str">
            <v/>
          </cell>
          <cell r="AD1150" t="str">
            <v/>
          </cell>
          <cell r="AE1150" t="str">
            <v/>
          </cell>
        </row>
        <row r="1151">
          <cell r="A1151">
            <v>1138</v>
          </cell>
          <cell r="B1151" t="str">
            <v/>
          </cell>
          <cell r="C1151" t="str">
            <v/>
          </cell>
          <cell r="D1151" t="str">
            <v/>
          </cell>
          <cell r="E1151" t="str">
            <v/>
          </cell>
          <cell r="F1151" t="str">
            <v/>
          </cell>
          <cell r="G1151" t="str">
            <v/>
          </cell>
          <cell r="H1151" t="str">
            <v/>
          </cell>
          <cell r="J1151" t="str">
            <v>X439</v>
          </cell>
          <cell r="K1151" t="str">
            <v/>
          </cell>
          <cell r="M1151" t="str">
            <v/>
          </cell>
          <cell r="N1151" t="str">
            <v/>
          </cell>
          <cell r="O1151" t="str">
            <v/>
          </cell>
          <cell r="P1151" t="str">
            <v/>
          </cell>
          <cell r="Q1151" t="str">
            <v/>
          </cell>
          <cell r="R1151" t="str">
            <v/>
          </cell>
          <cell r="S1151" t="str">
            <v/>
          </cell>
          <cell r="T1151" t="str">
            <v/>
          </cell>
          <cell r="U1151" t="str">
            <v/>
          </cell>
          <cell r="V1151" t="str">
            <v/>
          </cell>
          <cell r="W1151" t="str">
            <v/>
          </cell>
          <cell r="X1151" t="str">
            <v/>
          </cell>
          <cell r="Y1151" t="str">
            <v/>
          </cell>
          <cell r="Z1151" t="str">
            <v/>
          </cell>
          <cell r="AA1151" t="str">
            <v/>
          </cell>
          <cell r="AB1151" t="str">
            <v/>
          </cell>
          <cell r="AC1151" t="str">
            <v/>
          </cell>
          <cell r="AD1151" t="str">
            <v/>
          </cell>
          <cell r="AE1151" t="str">
            <v/>
          </cell>
        </row>
        <row r="1152">
          <cell r="A1152">
            <v>1139</v>
          </cell>
          <cell r="B1152" t="str">
            <v/>
          </cell>
          <cell r="C1152" t="str">
            <v/>
          </cell>
          <cell r="D1152" t="str">
            <v/>
          </cell>
          <cell r="E1152" t="str">
            <v/>
          </cell>
          <cell r="F1152" t="str">
            <v/>
          </cell>
          <cell r="G1152" t="str">
            <v/>
          </cell>
          <cell r="H1152" t="str">
            <v/>
          </cell>
          <cell r="J1152" t="str">
            <v>X440</v>
          </cell>
          <cell r="K1152" t="str">
            <v/>
          </cell>
          <cell r="M1152" t="str">
            <v/>
          </cell>
          <cell r="N1152" t="str">
            <v/>
          </cell>
          <cell r="O1152" t="str">
            <v/>
          </cell>
          <cell r="P1152" t="str">
            <v/>
          </cell>
          <cell r="Q1152" t="str">
            <v/>
          </cell>
          <cell r="R1152" t="str">
            <v/>
          </cell>
          <cell r="S1152" t="str">
            <v/>
          </cell>
          <cell r="T1152" t="str">
            <v/>
          </cell>
          <cell r="U1152" t="str">
            <v/>
          </cell>
          <cell r="V1152" t="str">
            <v/>
          </cell>
          <cell r="W1152" t="str">
            <v/>
          </cell>
          <cell r="X1152" t="str">
            <v/>
          </cell>
          <cell r="Y1152" t="str">
            <v/>
          </cell>
          <cell r="Z1152" t="str">
            <v/>
          </cell>
          <cell r="AA1152" t="str">
            <v/>
          </cell>
          <cell r="AB1152" t="str">
            <v/>
          </cell>
          <cell r="AC1152" t="str">
            <v/>
          </cell>
          <cell r="AD1152" t="str">
            <v/>
          </cell>
          <cell r="AE1152" t="str">
            <v/>
          </cell>
        </row>
        <row r="1153">
          <cell r="A1153">
            <v>1140</v>
          </cell>
          <cell r="B1153" t="str">
            <v/>
          </cell>
          <cell r="C1153" t="str">
            <v/>
          </cell>
          <cell r="D1153" t="str">
            <v/>
          </cell>
          <cell r="E1153" t="str">
            <v/>
          </cell>
          <cell r="F1153" t="str">
            <v/>
          </cell>
          <cell r="G1153" t="str">
            <v/>
          </cell>
          <cell r="H1153" t="str">
            <v/>
          </cell>
          <cell r="J1153" t="str">
            <v>X441</v>
          </cell>
          <cell r="K1153" t="str">
            <v/>
          </cell>
          <cell r="M1153" t="str">
            <v/>
          </cell>
          <cell r="N1153" t="str">
            <v/>
          </cell>
          <cell r="O1153" t="str">
            <v/>
          </cell>
          <cell r="P1153" t="str">
            <v/>
          </cell>
          <cell r="Q1153" t="str">
            <v/>
          </cell>
          <cell r="R1153" t="str">
            <v/>
          </cell>
          <cell r="S1153" t="str">
            <v/>
          </cell>
          <cell r="T1153" t="str">
            <v/>
          </cell>
          <cell r="U1153" t="str">
            <v/>
          </cell>
          <cell r="V1153" t="str">
            <v/>
          </cell>
          <cell r="W1153" t="str">
            <v/>
          </cell>
          <cell r="X1153" t="str">
            <v/>
          </cell>
          <cell r="Y1153" t="str">
            <v/>
          </cell>
          <cell r="Z1153" t="str">
            <v/>
          </cell>
          <cell r="AA1153" t="str">
            <v/>
          </cell>
          <cell r="AB1153" t="str">
            <v/>
          </cell>
          <cell r="AC1153" t="str">
            <v/>
          </cell>
          <cell r="AD1153" t="str">
            <v/>
          </cell>
          <cell r="AE1153" t="str">
            <v/>
          </cell>
        </row>
        <row r="1154">
          <cell r="A1154">
            <v>1141</v>
          </cell>
          <cell r="B1154" t="str">
            <v/>
          </cell>
          <cell r="C1154" t="str">
            <v/>
          </cell>
          <cell r="D1154" t="str">
            <v/>
          </cell>
          <cell r="E1154" t="str">
            <v/>
          </cell>
          <cell r="F1154" t="str">
            <v/>
          </cell>
          <cell r="G1154" t="str">
            <v/>
          </cell>
          <cell r="H1154" t="str">
            <v/>
          </cell>
          <cell r="J1154" t="str">
            <v>X442</v>
          </cell>
          <cell r="K1154" t="str">
            <v/>
          </cell>
          <cell r="M1154" t="str">
            <v/>
          </cell>
          <cell r="N1154" t="str">
            <v/>
          </cell>
          <cell r="O1154" t="str">
            <v/>
          </cell>
          <cell r="P1154" t="str">
            <v/>
          </cell>
          <cell r="Q1154" t="str">
            <v/>
          </cell>
          <cell r="R1154" t="str">
            <v/>
          </cell>
          <cell r="S1154" t="str">
            <v/>
          </cell>
          <cell r="T1154" t="str">
            <v/>
          </cell>
          <cell r="U1154" t="str">
            <v/>
          </cell>
          <cell r="V1154" t="str">
            <v/>
          </cell>
          <cell r="W1154" t="str">
            <v/>
          </cell>
          <cell r="X1154" t="str">
            <v/>
          </cell>
          <cell r="Y1154" t="str">
            <v/>
          </cell>
          <cell r="Z1154" t="str">
            <v/>
          </cell>
          <cell r="AA1154" t="str">
            <v/>
          </cell>
          <cell r="AB1154" t="str">
            <v/>
          </cell>
          <cell r="AC1154" t="str">
            <v/>
          </cell>
          <cell r="AD1154" t="str">
            <v/>
          </cell>
          <cell r="AE1154" t="str">
            <v/>
          </cell>
        </row>
        <row r="1155">
          <cell r="A1155">
            <v>1142</v>
          </cell>
          <cell r="B1155" t="str">
            <v/>
          </cell>
          <cell r="C1155" t="str">
            <v/>
          </cell>
          <cell r="D1155" t="str">
            <v/>
          </cell>
          <cell r="E1155" t="str">
            <v/>
          </cell>
          <cell r="F1155" t="str">
            <v/>
          </cell>
          <cell r="G1155" t="str">
            <v/>
          </cell>
          <cell r="H1155" t="str">
            <v/>
          </cell>
          <cell r="J1155" t="str">
            <v>X443</v>
          </cell>
          <cell r="K1155" t="str">
            <v/>
          </cell>
          <cell r="M1155" t="str">
            <v/>
          </cell>
          <cell r="N1155" t="str">
            <v/>
          </cell>
          <cell r="O1155" t="str">
            <v/>
          </cell>
          <cell r="P1155" t="str">
            <v/>
          </cell>
          <cell r="Q1155" t="str">
            <v/>
          </cell>
          <cell r="R1155" t="str">
            <v/>
          </cell>
          <cell r="S1155" t="str">
            <v/>
          </cell>
          <cell r="T1155" t="str">
            <v/>
          </cell>
          <cell r="U1155" t="str">
            <v/>
          </cell>
          <cell r="V1155" t="str">
            <v/>
          </cell>
          <cell r="W1155" t="str">
            <v/>
          </cell>
          <cell r="X1155" t="str">
            <v/>
          </cell>
          <cell r="Y1155" t="str">
            <v/>
          </cell>
          <cell r="Z1155" t="str">
            <v/>
          </cell>
          <cell r="AA1155" t="str">
            <v/>
          </cell>
          <cell r="AB1155" t="str">
            <v/>
          </cell>
          <cell r="AC1155" t="str">
            <v/>
          </cell>
          <cell r="AD1155" t="str">
            <v/>
          </cell>
          <cell r="AE1155" t="str">
            <v/>
          </cell>
        </row>
        <row r="1156">
          <cell r="A1156">
            <v>1143</v>
          </cell>
          <cell r="B1156" t="str">
            <v/>
          </cell>
          <cell r="C1156" t="str">
            <v/>
          </cell>
          <cell r="D1156" t="str">
            <v/>
          </cell>
          <cell r="E1156" t="str">
            <v/>
          </cell>
          <cell r="F1156" t="str">
            <v/>
          </cell>
          <cell r="G1156" t="str">
            <v/>
          </cell>
          <cell r="H1156" t="str">
            <v/>
          </cell>
          <cell r="J1156" t="str">
            <v>X444</v>
          </cell>
          <cell r="K1156" t="str">
            <v/>
          </cell>
          <cell r="M1156" t="str">
            <v/>
          </cell>
          <cell r="N1156" t="str">
            <v/>
          </cell>
          <cell r="O1156" t="str">
            <v/>
          </cell>
          <cell r="P1156" t="str">
            <v/>
          </cell>
          <cell r="Q1156" t="str">
            <v/>
          </cell>
          <cell r="R1156" t="str">
            <v/>
          </cell>
          <cell r="S1156" t="str">
            <v/>
          </cell>
          <cell r="T1156" t="str">
            <v/>
          </cell>
          <cell r="U1156" t="str">
            <v/>
          </cell>
          <cell r="V1156" t="str">
            <v/>
          </cell>
          <cell r="W1156" t="str">
            <v/>
          </cell>
          <cell r="X1156" t="str">
            <v/>
          </cell>
          <cell r="Y1156" t="str">
            <v/>
          </cell>
          <cell r="Z1156" t="str">
            <v/>
          </cell>
          <cell r="AA1156" t="str">
            <v/>
          </cell>
          <cell r="AB1156" t="str">
            <v/>
          </cell>
          <cell r="AC1156" t="str">
            <v/>
          </cell>
          <cell r="AD1156" t="str">
            <v/>
          </cell>
          <cell r="AE1156" t="str">
            <v/>
          </cell>
        </row>
        <row r="1157">
          <cell r="A1157">
            <v>1144</v>
          </cell>
          <cell r="B1157" t="str">
            <v/>
          </cell>
          <cell r="C1157" t="str">
            <v/>
          </cell>
          <cell r="D1157" t="str">
            <v/>
          </cell>
          <cell r="E1157" t="str">
            <v/>
          </cell>
          <cell r="F1157" t="str">
            <v/>
          </cell>
          <cell r="G1157" t="str">
            <v/>
          </cell>
          <cell r="H1157" t="str">
            <v/>
          </cell>
          <cell r="J1157" t="str">
            <v>X445</v>
          </cell>
          <cell r="K1157" t="str">
            <v/>
          </cell>
          <cell r="M1157" t="str">
            <v/>
          </cell>
          <cell r="N1157" t="str">
            <v/>
          </cell>
          <cell r="O1157" t="str">
            <v/>
          </cell>
          <cell r="P1157" t="str">
            <v/>
          </cell>
          <cell r="Q1157" t="str">
            <v/>
          </cell>
          <cell r="R1157" t="str">
            <v/>
          </cell>
          <cell r="S1157" t="str">
            <v/>
          </cell>
          <cell r="T1157" t="str">
            <v/>
          </cell>
          <cell r="U1157" t="str">
            <v/>
          </cell>
          <cell r="V1157" t="str">
            <v/>
          </cell>
          <cell r="W1157" t="str">
            <v/>
          </cell>
          <cell r="X1157" t="str">
            <v/>
          </cell>
          <cell r="Y1157" t="str">
            <v/>
          </cell>
          <cell r="Z1157" t="str">
            <v/>
          </cell>
          <cell r="AA1157" t="str">
            <v/>
          </cell>
          <cell r="AB1157" t="str">
            <v/>
          </cell>
          <cell r="AC1157" t="str">
            <v/>
          </cell>
          <cell r="AD1157" t="str">
            <v/>
          </cell>
          <cell r="AE1157" t="str">
            <v/>
          </cell>
        </row>
        <row r="1158">
          <cell r="A1158">
            <v>1145</v>
          </cell>
          <cell r="B1158" t="str">
            <v/>
          </cell>
          <cell r="C1158" t="str">
            <v/>
          </cell>
          <cell r="D1158" t="str">
            <v/>
          </cell>
          <cell r="E1158" t="str">
            <v/>
          </cell>
          <cell r="F1158" t="str">
            <v/>
          </cell>
          <cell r="G1158" t="str">
            <v/>
          </cell>
          <cell r="H1158" t="str">
            <v/>
          </cell>
          <cell r="J1158" t="str">
            <v>X446</v>
          </cell>
          <cell r="K1158" t="str">
            <v/>
          </cell>
          <cell r="M1158" t="str">
            <v/>
          </cell>
          <cell r="N1158" t="str">
            <v/>
          </cell>
          <cell r="O1158" t="str">
            <v/>
          </cell>
          <cell r="P1158" t="str">
            <v/>
          </cell>
          <cell r="Q1158" t="str">
            <v/>
          </cell>
          <cell r="R1158" t="str">
            <v/>
          </cell>
          <cell r="S1158" t="str">
            <v/>
          </cell>
          <cell r="T1158" t="str">
            <v/>
          </cell>
          <cell r="U1158" t="str">
            <v/>
          </cell>
          <cell r="V1158" t="str">
            <v/>
          </cell>
          <cell r="W1158" t="str">
            <v/>
          </cell>
          <cell r="X1158" t="str">
            <v/>
          </cell>
          <cell r="Y1158" t="str">
            <v/>
          </cell>
          <cell r="Z1158" t="str">
            <v/>
          </cell>
          <cell r="AA1158" t="str">
            <v/>
          </cell>
          <cell r="AB1158" t="str">
            <v/>
          </cell>
          <cell r="AC1158" t="str">
            <v/>
          </cell>
          <cell r="AD1158" t="str">
            <v/>
          </cell>
          <cell r="AE1158" t="str">
            <v/>
          </cell>
        </row>
        <row r="1159">
          <cell r="A1159">
            <v>1146</v>
          </cell>
          <cell r="B1159" t="str">
            <v/>
          </cell>
          <cell r="C1159" t="str">
            <v/>
          </cell>
          <cell r="D1159" t="str">
            <v/>
          </cell>
          <cell r="E1159" t="str">
            <v/>
          </cell>
          <cell r="F1159" t="str">
            <v/>
          </cell>
          <cell r="G1159" t="str">
            <v/>
          </cell>
          <cell r="H1159" t="str">
            <v/>
          </cell>
          <cell r="J1159" t="str">
            <v>X447</v>
          </cell>
          <cell r="K1159" t="str">
            <v/>
          </cell>
          <cell r="M1159" t="str">
            <v/>
          </cell>
          <cell r="N1159" t="str">
            <v/>
          </cell>
          <cell r="O1159" t="str">
            <v/>
          </cell>
          <cell r="P1159" t="str">
            <v/>
          </cell>
          <cell r="Q1159" t="str">
            <v/>
          </cell>
          <cell r="R1159" t="str">
            <v/>
          </cell>
          <cell r="S1159" t="str">
            <v/>
          </cell>
          <cell r="T1159" t="str">
            <v/>
          </cell>
          <cell r="U1159" t="str">
            <v/>
          </cell>
          <cell r="V1159" t="str">
            <v/>
          </cell>
          <cell r="W1159" t="str">
            <v/>
          </cell>
          <cell r="X1159" t="str">
            <v/>
          </cell>
          <cell r="Y1159" t="str">
            <v/>
          </cell>
          <cell r="Z1159" t="str">
            <v/>
          </cell>
          <cell r="AA1159" t="str">
            <v/>
          </cell>
          <cell r="AB1159" t="str">
            <v/>
          </cell>
          <cell r="AC1159" t="str">
            <v/>
          </cell>
          <cell r="AD1159" t="str">
            <v/>
          </cell>
          <cell r="AE1159" t="str">
            <v/>
          </cell>
        </row>
        <row r="1160">
          <cell r="A1160">
            <v>1147</v>
          </cell>
          <cell r="B1160" t="str">
            <v/>
          </cell>
          <cell r="C1160" t="str">
            <v/>
          </cell>
          <cell r="D1160" t="str">
            <v/>
          </cell>
          <cell r="E1160" t="str">
            <v/>
          </cell>
          <cell r="F1160" t="str">
            <v/>
          </cell>
          <cell r="G1160" t="str">
            <v/>
          </cell>
          <cell r="H1160" t="str">
            <v/>
          </cell>
          <cell r="J1160" t="str">
            <v>X448</v>
          </cell>
          <cell r="K1160" t="str">
            <v/>
          </cell>
          <cell r="M1160" t="str">
            <v/>
          </cell>
          <cell r="N1160" t="str">
            <v/>
          </cell>
          <cell r="O1160" t="str">
            <v/>
          </cell>
          <cell r="P1160" t="str">
            <v/>
          </cell>
          <cell r="Q1160" t="str">
            <v/>
          </cell>
          <cell r="R1160" t="str">
            <v/>
          </cell>
          <cell r="S1160" t="str">
            <v/>
          </cell>
          <cell r="T1160" t="str">
            <v/>
          </cell>
          <cell r="U1160" t="str">
            <v/>
          </cell>
          <cell r="V1160" t="str">
            <v/>
          </cell>
          <cell r="W1160" t="str">
            <v/>
          </cell>
          <cell r="X1160" t="str">
            <v/>
          </cell>
          <cell r="Y1160" t="str">
            <v/>
          </cell>
          <cell r="Z1160" t="str">
            <v/>
          </cell>
          <cell r="AA1160" t="str">
            <v/>
          </cell>
          <cell r="AB1160" t="str">
            <v/>
          </cell>
          <cell r="AC1160" t="str">
            <v/>
          </cell>
          <cell r="AD1160" t="str">
            <v/>
          </cell>
          <cell r="AE1160" t="str">
            <v/>
          </cell>
        </row>
        <row r="1161">
          <cell r="A1161">
            <v>1148</v>
          </cell>
          <cell r="B1161" t="str">
            <v/>
          </cell>
          <cell r="C1161" t="str">
            <v/>
          </cell>
          <cell r="D1161" t="str">
            <v/>
          </cell>
          <cell r="E1161" t="str">
            <v/>
          </cell>
          <cell r="F1161" t="str">
            <v/>
          </cell>
          <cell r="G1161" t="str">
            <v/>
          </cell>
          <cell r="H1161" t="str">
            <v/>
          </cell>
          <cell r="J1161" t="str">
            <v>X449</v>
          </cell>
          <cell r="K1161" t="str">
            <v/>
          </cell>
          <cell r="M1161" t="str">
            <v/>
          </cell>
          <cell r="N1161" t="str">
            <v/>
          </cell>
          <cell r="O1161" t="str">
            <v/>
          </cell>
          <cell r="P1161" t="str">
            <v/>
          </cell>
          <cell r="Q1161" t="str">
            <v/>
          </cell>
          <cell r="R1161" t="str">
            <v/>
          </cell>
          <cell r="S1161" t="str">
            <v/>
          </cell>
          <cell r="T1161" t="str">
            <v/>
          </cell>
          <cell r="U1161" t="str">
            <v/>
          </cell>
          <cell r="V1161" t="str">
            <v/>
          </cell>
          <cell r="W1161" t="str">
            <v/>
          </cell>
          <cell r="X1161" t="str">
            <v/>
          </cell>
          <cell r="Y1161" t="str">
            <v/>
          </cell>
          <cell r="Z1161" t="str">
            <v/>
          </cell>
          <cell r="AA1161" t="str">
            <v/>
          </cell>
          <cell r="AB1161" t="str">
            <v/>
          </cell>
          <cell r="AC1161" t="str">
            <v/>
          </cell>
          <cell r="AD1161" t="str">
            <v/>
          </cell>
          <cell r="AE1161" t="str">
            <v/>
          </cell>
        </row>
        <row r="1162">
          <cell r="A1162">
            <v>1149</v>
          </cell>
          <cell r="B1162" t="str">
            <v/>
          </cell>
          <cell r="C1162" t="str">
            <v/>
          </cell>
          <cell r="D1162" t="str">
            <v/>
          </cell>
          <cell r="E1162" t="str">
            <v/>
          </cell>
          <cell r="F1162" t="str">
            <v/>
          </cell>
          <cell r="G1162" t="str">
            <v/>
          </cell>
          <cell r="H1162" t="str">
            <v/>
          </cell>
          <cell r="J1162" t="str">
            <v>X450</v>
          </cell>
          <cell r="K1162" t="str">
            <v/>
          </cell>
          <cell r="M1162" t="str">
            <v/>
          </cell>
          <cell r="N1162" t="str">
            <v/>
          </cell>
          <cell r="O1162" t="str">
            <v/>
          </cell>
          <cell r="P1162" t="str">
            <v/>
          </cell>
          <cell r="Q1162" t="str">
            <v/>
          </cell>
          <cell r="R1162" t="str">
            <v/>
          </cell>
          <cell r="S1162" t="str">
            <v/>
          </cell>
          <cell r="T1162" t="str">
            <v/>
          </cell>
          <cell r="U1162" t="str">
            <v/>
          </cell>
          <cell r="V1162" t="str">
            <v/>
          </cell>
          <cell r="W1162" t="str">
            <v/>
          </cell>
          <cell r="X1162" t="str">
            <v/>
          </cell>
          <cell r="Y1162" t="str">
            <v/>
          </cell>
          <cell r="Z1162" t="str">
            <v/>
          </cell>
          <cell r="AA1162" t="str">
            <v/>
          </cell>
          <cell r="AB1162" t="str">
            <v/>
          </cell>
          <cell r="AC1162" t="str">
            <v/>
          </cell>
          <cell r="AD1162" t="str">
            <v/>
          </cell>
          <cell r="AE1162" t="str">
            <v/>
          </cell>
        </row>
        <row r="1163">
          <cell r="A1163">
            <v>1150</v>
          </cell>
          <cell r="B1163" t="str">
            <v/>
          </cell>
          <cell r="C1163" t="str">
            <v/>
          </cell>
          <cell r="D1163" t="str">
            <v/>
          </cell>
          <cell r="E1163" t="str">
            <v/>
          </cell>
          <cell r="F1163" t="str">
            <v/>
          </cell>
          <cell r="G1163" t="str">
            <v/>
          </cell>
          <cell r="H1163" t="str">
            <v/>
          </cell>
          <cell r="J1163" t="str">
            <v>X451</v>
          </cell>
          <cell r="K1163" t="str">
            <v/>
          </cell>
          <cell r="M1163" t="str">
            <v/>
          </cell>
          <cell r="N1163" t="str">
            <v/>
          </cell>
          <cell r="O1163" t="str">
            <v/>
          </cell>
          <cell r="P1163" t="str">
            <v/>
          </cell>
          <cell r="Q1163" t="str">
            <v/>
          </cell>
          <cell r="R1163" t="str">
            <v/>
          </cell>
          <cell r="S1163" t="str">
            <v/>
          </cell>
          <cell r="T1163" t="str">
            <v/>
          </cell>
          <cell r="U1163" t="str">
            <v/>
          </cell>
          <cell r="V1163" t="str">
            <v/>
          </cell>
          <cell r="W1163" t="str">
            <v/>
          </cell>
          <cell r="X1163" t="str">
            <v/>
          </cell>
          <cell r="Y1163" t="str">
            <v/>
          </cell>
          <cell r="Z1163" t="str">
            <v/>
          </cell>
          <cell r="AA1163" t="str">
            <v/>
          </cell>
          <cell r="AB1163" t="str">
            <v/>
          </cell>
          <cell r="AC1163" t="str">
            <v/>
          </cell>
          <cell r="AD1163" t="str">
            <v/>
          </cell>
          <cell r="AE1163" t="str">
            <v/>
          </cell>
        </row>
        <row r="1164">
          <cell r="A1164">
            <v>1151</v>
          </cell>
          <cell r="B1164" t="str">
            <v/>
          </cell>
          <cell r="C1164" t="str">
            <v/>
          </cell>
          <cell r="D1164" t="str">
            <v/>
          </cell>
          <cell r="E1164" t="str">
            <v/>
          </cell>
          <cell r="F1164" t="str">
            <v/>
          </cell>
          <cell r="G1164" t="str">
            <v/>
          </cell>
          <cell r="H1164" t="str">
            <v/>
          </cell>
          <cell r="J1164" t="str">
            <v>X452</v>
          </cell>
          <cell r="K1164" t="str">
            <v/>
          </cell>
          <cell r="M1164" t="str">
            <v/>
          </cell>
          <cell r="N1164" t="str">
            <v/>
          </cell>
          <cell r="O1164" t="str">
            <v/>
          </cell>
          <cell r="P1164" t="str">
            <v/>
          </cell>
          <cell r="Q1164" t="str">
            <v/>
          </cell>
          <cell r="R1164" t="str">
            <v/>
          </cell>
          <cell r="S1164" t="str">
            <v/>
          </cell>
          <cell r="T1164" t="str">
            <v/>
          </cell>
          <cell r="U1164" t="str">
            <v/>
          </cell>
          <cell r="V1164" t="str">
            <v/>
          </cell>
          <cell r="W1164" t="str">
            <v/>
          </cell>
          <cell r="X1164" t="str">
            <v/>
          </cell>
          <cell r="Y1164" t="str">
            <v/>
          </cell>
          <cell r="Z1164" t="str">
            <v/>
          </cell>
          <cell r="AA1164" t="str">
            <v/>
          </cell>
          <cell r="AB1164" t="str">
            <v/>
          </cell>
          <cell r="AC1164" t="str">
            <v/>
          </cell>
          <cell r="AD1164" t="str">
            <v/>
          </cell>
          <cell r="AE1164" t="str">
            <v/>
          </cell>
        </row>
        <row r="1165">
          <cell r="A1165">
            <v>1152</v>
          </cell>
          <cell r="B1165" t="str">
            <v/>
          </cell>
          <cell r="C1165" t="str">
            <v/>
          </cell>
          <cell r="D1165" t="str">
            <v/>
          </cell>
          <cell r="E1165" t="str">
            <v/>
          </cell>
          <cell r="F1165" t="str">
            <v/>
          </cell>
          <cell r="G1165" t="str">
            <v/>
          </cell>
          <cell r="H1165" t="str">
            <v/>
          </cell>
          <cell r="J1165" t="str">
            <v>X453</v>
          </cell>
          <cell r="K1165" t="str">
            <v/>
          </cell>
          <cell r="M1165" t="str">
            <v/>
          </cell>
          <cell r="N1165" t="str">
            <v/>
          </cell>
          <cell r="O1165" t="str">
            <v/>
          </cell>
          <cell r="P1165" t="str">
            <v/>
          </cell>
          <cell r="Q1165" t="str">
            <v/>
          </cell>
          <cell r="R1165" t="str">
            <v/>
          </cell>
          <cell r="S1165" t="str">
            <v/>
          </cell>
          <cell r="T1165" t="str">
            <v/>
          </cell>
          <cell r="U1165" t="str">
            <v/>
          </cell>
          <cell r="V1165" t="str">
            <v/>
          </cell>
          <cell r="W1165" t="str">
            <v/>
          </cell>
          <cell r="X1165" t="str">
            <v/>
          </cell>
          <cell r="Y1165" t="str">
            <v/>
          </cell>
          <cell r="Z1165" t="str">
            <v/>
          </cell>
          <cell r="AA1165" t="str">
            <v/>
          </cell>
          <cell r="AB1165" t="str">
            <v/>
          </cell>
          <cell r="AC1165" t="str">
            <v/>
          </cell>
          <cell r="AD1165" t="str">
            <v/>
          </cell>
          <cell r="AE1165" t="str">
            <v/>
          </cell>
        </row>
        <row r="1166">
          <cell r="A1166">
            <v>1153</v>
          </cell>
          <cell r="B1166" t="str">
            <v/>
          </cell>
          <cell r="C1166" t="str">
            <v/>
          </cell>
          <cell r="D1166" t="str">
            <v/>
          </cell>
          <cell r="E1166" t="str">
            <v/>
          </cell>
          <cell r="F1166" t="str">
            <v/>
          </cell>
          <cell r="G1166" t="str">
            <v/>
          </cell>
          <cell r="H1166" t="str">
            <v/>
          </cell>
          <cell r="J1166" t="str">
            <v>X454</v>
          </cell>
          <cell r="K1166" t="str">
            <v/>
          </cell>
          <cell r="M1166" t="str">
            <v/>
          </cell>
          <cell r="N1166" t="str">
            <v/>
          </cell>
          <cell r="O1166" t="str">
            <v/>
          </cell>
          <cell r="P1166" t="str">
            <v/>
          </cell>
          <cell r="Q1166" t="str">
            <v/>
          </cell>
          <cell r="R1166" t="str">
            <v/>
          </cell>
          <cell r="S1166" t="str">
            <v/>
          </cell>
          <cell r="T1166" t="str">
            <v/>
          </cell>
          <cell r="U1166" t="str">
            <v/>
          </cell>
          <cell r="V1166" t="str">
            <v/>
          </cell>
          <cell r="W1166" t="str">
            <v/>
          </cell>
          <cell r="X1166" t="str">
            <v/>
          </cell>
          <cell r="Y1166" t="str">
            <v/>
          </cell>
          <cell r="Z1166" t="str">
            <v/>
          </cell>
          <cell r="AA1166" t="str">
            <v/>
          </cell>
          <cell r="AB1166" t="str">
            <v/>
          </cell>
          <cell r="AC1166" t="str">
            <v/>
          </cell>
          <cell r="AD1166" t="str">
            <v/>
          </cell>
          <cell r="AE1166" t="str">
            <v/>
          </cell>
        </row>
        <row r="1167">
          <cell r="A1167">
            <v>1154</v>
          </cell>
          <cell r="B1167" t="str">
            <v/>
          </cell>
          <cell r="C1167" t="str">
            <v/>
          </cell>
          <cell r="D1167" t="str">
            <v/>
          </cell>
          <cell r="E1167" t="str">
            <v/>
          </cell>
          <cell r="F1167" t="str">
            <v/>
          </cell>
          <cell r="G1167" t="str">
            <v/>
          </cell>
          <cell r="H1167" t="str">
            <v/>
          </cell>
          <cell r="J1167" t="str">
            <v>X455</v>
          </cell>
          <cell r="K1167" t="str">
            <v/>
          </cell>
          <cell r="M1167" t="str">
            <v/>
          </cell>
          <cell r="N1167" t="str">
            <v/>
          </cell>
          <cell r="O1167" t="str">
            <v/>
          </cell>
          <cell r="P1167" t="str">
            <v/>
          </cell>
          <cell r="Q1167" t="str">
            <v/>
          </cell>
          <cell r="R1167" t="str">
            <v/>
          </cell>
          <cell r="S1167" t="str">
            <v/>
          </cell>
          <cell r="T1167" t="str">
            <v/>
          </cell>
          <cell r="U1167" t="str">
            <v/>
          </cell>
          <cell r="V1167" t="str">
            <v/>
          </cell>
          <cell r="W1167" t="str">
            <v/>
          </cell>
          <cell r="X1167" t="str">
            <v/>
          </cell>
          <cell r="Y1167" t="str">
            <v/>
          </cell>
          <cell r="Z1167" t="str">
            <v/>
          </cell>
          <cell r="AA1167" t="str">
            <v/>
          </cell>
          <cell r="AB1167" t="str">
            <v/>
          </cell>
          <cell r="AC1167" t="str">
            <v/>
          </cell>
          <cell r="AD1167" t="str">
            <v/>
          </cell>
          <cell r="AE1167" t="str">
            <v/>
          </cell>
        </row>
        <row r="1168">
          <cell r="A1168">
            <v>1155</v>
          </cell>
          <cell r="B1168" t="str">
            <v/>
          </cell>
          <cell r="C1168" t="str">
            <v/>
          </cell>
          <cell r="D1168" t="str">
            <v/>
          </cell>
          <cell r="E1168" t="str">
            <v/>
          </cell>
          <cell r="F1168" t="str">
            <v/>
          </cell>
          <cell r="G1168" t="str">
            <v/>
          </cell>
          <cell r="H1168" t="str">
            <v/>
          </cell>
          <cell r="J1168" t="str">
            <v>X456</v>
          </cell>
          <cell r="K1168" t="str">
            <v/>
          </cell>
          <cell r="M1168" t="str">
            <v/>
          </cell>
          <cell r="N1168" t="str">
            <v/>
          </cell>
          <cell r="O1168" t="str">
            <v/>
          </cell>
          <cell r="P1168" t="str">
            <v/>
          </cell>
          <cell r="Q1168" t="str">
            <v/>
          </cell>
          <cell r="R1168" t="str">
            <v/>
          </cell>
          <cell r="S1168" t="str">
            <v/>
          </cell>
          <cell r="T1168" t="str">
            <v/>
          </cell>
          <cell r="U1168" t="str">
            <v/>
          </cell>
          <cell r="V1168" t="str">
            <v/>
          </cell>
          <cell r="W1168" t="str">
            <v/>
          </cell>
          <cell r="X1168" t="str">
            <v/>
          </cell>
          <cell r="Y1168" t="str">
            <v/>
          </cell>
          <cell r="Z1168" t="str">
            <v/>
          </cell>
          <cell r="AA1168" t="str">
            <v/>
          </cell>
          <cell r="AB1168" t="str">
            <v/>
          </cell>
          <cell r="AC1168" t="str">
            <v/>
          </cell>
          <cell r="AD1168" t="str">
            <v/>
          </cell>
          <cell r="AE1168" t="str">
            <v/>
          </cell>
        </row>
        <row r="1169">
          <cell r="A1169">
            <v>1156</v>
          </cell>
          <cell r="B1169" t="str">
            <v/>
          </cell>
          <cell r="C1169" t="str">
            <v/>
          </cell>
          <cell r="D1169" t="str">
            <v/>
          </cell>
          <cell r="E1169" t="str">
            <v/>
          </cell>
          <cell r="F1169" t="str">
            <v/>
          </cell>
          <cell r="G1169" t="str">
            <v/>
          </cell>
          <cell r="H1169" t="str">
            <v/>
          </cell>
          <cell r="J1169" t="str">
            <v>X457</v>
          </cell>
          <cell r="K1169" t="str">
            <v/>
          </cell>
          <cell r="M1169" t="str">
            <v/>
          </cell>
          <cell r="N1169" t="str">
            <v/>
          </cell>
          <cell r="O1169" t="str">
            <v/>
          </cell>
          <cell r="P1169" t="str">
            <v/>
          </cell>
          <cell r="Q1169" t="str">
            <v/>
          </cell>
          <cell r="R1169" t="str">
            <v/>
          </cell>
          <cell r="S1169" t="str">
            <v/>
          </cell>
          <cell r="T1169" t="str">
            <v/>
          </cell>
          <cell r="U1169" t="str">
            <v/>
          </cell>
          <cell r="V1169" t="str">
            <v/>
          </cell>
          <cell r="W1169" t="str">
            <v/>
          </cell>
          <cell r="X1169" t="str">
            <v/>
          </cell>
          <cell r="Y1169" t="str">
            <v/>
          </cell>
          <cell r="Z1169" t="str">
            <v/>
          </cell>
          <cell r="AA1169" t="str">
            <v/>
          </cell>
          <cell r="AB1169" t="str">
            <v/>
          </cell>
          <cell r="AC1169" t="str">
            <v/>
          </cell>
          <cell r="AD1169" t="str">
            <v/>
          </cell>
          <cell r="AE1169" t="str">
            <v/>
          </cell>
        </row>
        <row r="1170">
          <cell r="A1170">
            <v>1157</v>
          </cell>
          <cell r="B1170" t="str">
            <v/>
          </cell>
          <cell r="C1170" t="str">
            <v/>
          </cell>
          <cell r="D1170" t="str">
            <v/>
          </cell>
          <cell r="E1170" t="str">
            <v/>
          </cell>
          <cell r="F1170" t="str">
            <v/>
          </cell>
          <cell r="G1170" t="str">
            <v/>
          </cell>
          <cell r="H1170" t="str">
            <v/>
          </cell>
          <cell r="J1170" t="str">
            <v>X458</v>
          </cell>
          <cell r="K1170" t="str">
            <v/>
          </cell>
          <cell r="M1170" t="str">
            <v/>
          </cell>
          <cell r="N1170" t="str">
            <v/>
          </cell>
          <cell r="O1170" t="str">
            <v/>
          </cell>
          <cell r="P1170" t="str">
            <v/>
          </cell>
          <cell r="Q1170" t="str">
            <v/>
          </cell>
          <cell r="R1170" t="str">
            <v/>
          </cell>
          <cell r="S1170" t="str">
            <v/>
          </cell>
          <cell r="T1170" t="str">
            <v/>
          </cell>
          <cell r="U1170" t="str">
            <v/>
          </cell>
          <cell r="V1170" t="str">
            <v/>
          </cell>
          <cell r="W1170" t="str">
            <v/>
          </cell>
          <cell r="X1170" t="str">
            <v/>
          </cell>
          <cell r="Y1170" t="str">
            <v/>
          </cell>
          <cell r="Z1170" t="str">
            <v/>
          </cell>
          <cell r="AA1170" t="str">
            <v/>
          </cell>
          <cell r="AB1170" t="str">
            <v/>
          </cell>
          <cell r="AC1170" t="str">
            <v/>
          </cell>
          <cell r="AD1170" t="str">
            <v/>
          </cell>
          <cell r="AE1170" t="str">
            <v/>
          </cell>
        </row>
        <row r="1171">
          <cell r="A1171">
            <v>1158</v>
          </cell>
          <cell r="B1171" t="str">
            <v/>
          </cell>
          <cell r="C1171" t="str">
            <v/>
          </cell>
          <cell r="D1171" t="str">
            <v/>
          </cell>
          <cell r="E1171" t="str">
            <v/>
          </cell>
          <cell r="F1171" t="str">
            <v/>
          </cell>
          <cell r="G1171" t="str">
            <v/>
          </cell>
          <cell r="H1171" t="str">
            <v/>
          </cell>
          <cell r="J1171" t="str">
            <v>X459</v>
          </cell>
          <cell r="K1171" t="str">
            <v/>
          </cell>
          <cell r="M1171" t="str">
            <v/>
          </cell>
          <cell r="N1171" t="str">
            <v/>
          </cell>
          <cell r="O1171" t="str">
            <v/>
          </cell>
          <cell r="P1171" t="str">
            <v/>
          </cell>
          <cell r="Q1171" t="str">
            <v/>
          </cell>
          <cell r="R1171" t="str">
            <v/>
          </cell>
          <cell r="S1171" t="str">
            <v/>
          </cell>
          <cell r="T1171" t="str">
            <v/>
          </cell>
          <cell r="U1171" t="str">
            <v/>
          </cell>
          <cell r="V1171" t="str">
            <v/>
          </cell>
          <cell r="W1171" t="str">
            <v/>
          </cell>
          <cell r="X1171" t="str">
            <v/>
          </cell>
          <cell r="Y1171" t="str">
            <v/>
          </cell>
          <cell r="Z1171" t="str">
            <v/>
          </cell>
          <cell r="AA1171" t="str">
            <v/>
          </cell>
          <cell r="AB1171" t="str">
            <v/>
          </cell>
          <cell r="AC1171" t="str">
            <v/>
          </cell>
          <cell r="AD1171" t="str">
            <v/>
          </cell>
          <cell r="AE1171" t="str">
            <v/>
          </cell>
        </row>
        <row r="1172">
          <cell r="A1172">
            <v>1159</v>
          </cell>
          <cell r="B1172" t="str">
            <v/>
          </cell>
          <cell r="C1172" t="str">
            <v/>
          </cell>
          <cell r="D1172" t="str">
            <v/>
          </cell>
          <cell r="E1172" t="str">
            <v/>
          </cell>
          <cell r="F1172" t="str">
            <v/>
          </cell>
          <cell r="G1172" t="str">
            <v/>
          </cell>
          <cell r="H1172" t="str">
            <v/>
          </cell>
          <cell r="J1172" t="str">
            <v>X460</v>
          </cell>
          <cell r="K1172" t="str">
            <v/>
          </cell>
          <cell r="M1172" t="str">
            <v/>
          </cell>
          <cell r="N1172" t="str">
            <v/>
          </cell>
          <cell r="O1172" t="str">
            <v/>
          </cell>
          <cell r="P1172" t="str">
            <v/>
          </cell>
          <cell r="Q1172" t="str">
            <v/>
          </cell>
          <cell r="R1172" t="str">
            <v/>
          </cell>
          <cell r="S1172" t="str">
            <v/>
          </cell>
          <cell r="T1172" t="str">
            <v/>
          </cell>
          <cell r="U1172" t="str">
            <v/>
          </cell>
          <cell r="V1172" t="str">
            <v/>
          </cell>
          <cell r="W1172" t="str">
            <v/>
          </cell>
          <cell r="X1172" t="str">
            <v/>
          </cell>
          <cell r="Y1172" t="str">
            <v/>
          </cell>
          <cell r="Z1172" t="str">
            <v/>
          </cell>
          <cell r="AA1172" t="str">
            <v/>
          </cell>
          <cell r="AB1172" t="str">
            <v/>
          </cell>
          <cell r="AC1172" t="str">
            <v/>
          </cell>
          <cell r="AD1172" t="str">
            <v/>
          </cell>
          <cell r="AE1172" t="str">
            <v/>
          </cell>
        </row>
        <row r="1173">
          <cell r="A1173">
            <v>1160</v>
          </cell>
          <cell r="B1173" t="str">
            <v/>
          </cell>
          <cell r="C1173" t="str">
            <v/>
          </cell>
          <cell r="D1173" t="str">
            <v/>
          </cell>
          <cell r="E1173" t="str">
            <v/>
          </cell>
          <cell r="F1173" t="str">
            <v/>
          </cell>
          <cell r="G1173" t="str">
            <v/>
          </cell>
          <cell r="H1173" t="str">
            <v/>
          </cell>
          <cell r="J1173" t="str">
            <v>X461</v>
          </cell>
          <cell r="K1173" t="str">
            <v/>
          </cell>
          <cell r="M1173" t="str">
            <v/>
          </cell>
          <cell r="N1173" t="str">
            <v/>
          </cell>
          <cell r="O1173" t="str">
            <v/>
          </cell>
          <cell r="P1173" t="str">
            <v/>
          </cell>
          <cell r="Q1173" t="str">
            <v/>
          </cell>
          <cell r="R1173" t="str">
            <v/>
          </cell>
          <cell r="S1173" t="str">
            <v/>
          </cell>
          <cell r="T1173" t="str">
            <v/>
          </cell>
          <cell r="U1173" t="str">
            <v/>
          </cell>
          <cell r="V1173" t="str">
            <v/>
          </cell>
          <cell r="W1173" t="str">
            <v/>
          </cell>
          <cell r="X1173" t="str">
            <v/>
          </cell>
          <cell r="Y1173" t="str">
            <v/>
          </cell>
          <cell r="Z1173" t="str">
            <v/>
          </cell>
          <cell r="AA1173" t="str">
            <v/>
          </cell>
          <cell r="AB1173" t="str">
            <v/>
          </cell>
          <cell r="AC1173" t="str">
            <v/>
          </cell>
          <cell r="AD1173" t="str">
            <v/>
          </cell>
          <cell r="AE1173" t="str">
            <v/>
          </cell>
        </row>
        <row r="1174">
          <cell r="A1174">
            <v>1161</v>
          </cell>
          <cell r="B1174" t="str">
            <v/>
          </cell>
          <cell r="C1174" t="str">
            <v/>
          </cell>
          <cell r="D1174" t="str">
            <v/>
          </cell>
          <cell r="E1174" t="str">
            <v/>
          </cell>
          <cell r="F1174" t="str">
            <v/>
          </cell>
          <cell r="G1174" t="str">
            <v/>
          </cell>
          <cell r="H1174" t="str">
            <v/>
          </cell>
          <cell r="J1174" t="str">
            <v>X462</v>
          </cell>
          <cell r="K1174" t="str">
            <v/>
          </cell>
          <cell r="M1174" t="str">
            <v/>
          </cell>
          <cell r="N1174" t="str">
            <v/>
          </cell>
          <cell r="O1174" t="str">
            <v/>
          </cell>
          <cell r="P1174" t="str">
            <v/>
          </cell>
          <cell r="Q1174" t="str">
            <v/>
          </cell>
          <cell r="R1174" t="str">
            <v/>
          </cell>
          <cell r="S1174" t="str">
            <v/>
          </cell>
          <cell r="T1174" t="str">
            <v/>
          </cell>
          <cell r="U1174" t="str">
            <v/>
          </cell>
          <cell r="V1174" t="str">
            <v/>
          </cell>
          <cell r="W1174" t="str">
            <v/>
          </cell>
          <cell r="X1174" t="str">
            <v/>
          </cell>
          <cell r="Y1174" t="str">
            <v/>
          </cell>
          <cell r="Z1174" t="str">
            <v/>
          </cell>
          <cell r="AA1174" t="str">
            <v/>
          </cell>
          <cell r="AB1174" t="str">
            <v/>
          </cell>
          <cell r="AC1174" t="str">
            <v/>
          </cell>
          <cell r="AD1174" t="str">
            <v/>
          </cell>
          <cell r="AE1174" t="str">
            <v/>
          </cell>
        </row>
        <row r="1175">
          <cell r="A1175">
            <v>1162</v>
          </cell>
          <cell r="B1175" t="str">
            <v/>
          </cell>
          <cell r="C1175" t="str">
            <v/>
          </cell>
          <cell r="D1175" t="str">
            <v/>
          </cell>
          <cell r="E1175" t="str">
            <v/>
          </cell>
          <cell r="F1175" t="str">
            <v/>
          </cell>
          <cell r="G1175" t="str">
            <v/>
          </cell>
          <cell r="H1175" t="str">
            <v/>
          </cell>
          <cell r="J1175" t="str">
            <v>X463</v>
          </cell>
          <cell r="K1175" t="str">
            <v/>
          </cell>
          <cell r="M1175" t="str">
            <v/>
          </cell>
          <cell r="N1175" t="str">
            <v/>
          </cell>
          <cell r="O1175" t="str">
            <v/>
          </cell>
          <cell r="P1175" t="str">
            <v/>
          </cell>
          <cell r="Q1175" t="str">
            <v/>
          </cell>
          <cell r="R1175" t="str">
            <v/>
          </cell>
          <cell r="S1175" t="str">
            <v/>
          </cell>
          <cell r="T1175" t="str">
            <v/>
          </cell>
          <cell r="U1175" t="str">
            <v/>
          </cell>
          <cell r="V1175" t="str">
            <v/>
          </cell>
          <cell r="W1175" t="str">
            <v/>
          </cell>
          <cell r="X1175" t="str">
            <v/>
          </cell>
          <cell r="Y1175" t="str">
            <v/>
          </cell>
          <cell r="Z1175" t="str">
            <v/>
          </cell>
          <cell r="AA1175" t="str">
            <v/>
          </cell>
          <cell r="AB1175" t="str">
            <v/>
          </cell>
          <cell r="AC1175" t="str">
            <v/>
          </cell>
          <cell r="AD1175" t="str">
            <v/>
          </cell>
          <cell r="AE1175" t="str">
            <v/>
          </cell>
        </row>
        <row r="1176">
          <cell r="A1176">
            <v>1163</v>
          </cell>
          <cell r="B1176" t="str">
            <v/>
          </cell>
          <cell r="C1176" t="str">
            <v/>
          </cell>
          <cell r="D1176" t="str">
            <v/>
          </cell>
          <cell r="E1176" t="str">
            <v/>
          </cell>
          <cell r="F1176" t="str">
            <v/>
          </cell>
          <cell r="G1176" t="str">
            <v/>
          </cell>
          <cell r="H1176" t="str">
            <v/>
          </cell>
          <cell r="J1176" t="str">
            <v>X464</v>
          </cell>
          <cell r="K1176" t="str">
            <v/>
          </cell>
          <cell r="M1176" t="str">
            <v/>
          </cell>
          <cell r="N1176" t="str">
            <v/>
          </cell>
          <cell r="O1176" t="str">
            <v/>
          </cell>
          <cell r="P1176" t="str">
            <v/>
          </cell>
          <cell r="Q1176" t="str">
            <v/>
          </cell>
          <cell r="R1176" t="str">
            <v/>
          </cell>
          <cell r="S1176" t="str">
            <v/>
          </cell>
          <cell r="T1176" t="str">
            <v/>
          </cell>
          <cell r="U1176" t="str">
            <v/>
          </cell>
          <cell r="V1176" t="str">
            <v/>
          </cell>
          <cell r="W1176" t="str">
            <v/>
          </cell>
          <cell r="X1176" t="str">
            <v/>
          </cell>
          <cell r="Y1176" t="str">
            <v/>
          </cell>
          <cell r="Z1176" t="str">
            <v/>
          </cell>
          <cell r="AA1176" t="str">
            <v/>
          </cell>
          <cell r="AB1176" t="str">
            <v/>
          </cell>
          <cell r="AC1176" t="str">
            <v/>
          </cell>
          <cell r="AD1176" t="str">
            <v/>
          </cell>
          <cell r="AE1176" t="str">
            <v/>
          </cell>
        </row>
        <row r="1177">
          <cell r="A1177">
            <v>1164</v>
          </cell>
          <cell r="B1177" t="str">
            <v/>
          </cell>
          <cell r="C1177" t="str">
            <v/>
          </cell>
          <cell r="D1177" t="str">
            <v/>
          </cell>
          <cell r="E1177" t="str">
            <v/>
          </cell>
          <cell r="F1177" t="str">
            <v/>
          </cell>
          <cell r="G1177" t="str">
            <v/>
          </cell>
          <cell r="H1177" t="str">
            <v/>
          </cell>
          <cell r="J1177" t="str">
            <v>X465</v>
          </cell>
          <cell r="K1177" t="str">
            <v/>
          </cell>
          <cell r="M1177" t="str">
            <v/>
          </cell>
          <cell r="N1177" t="str">
            <v/>
          </cell>
          <cell r="O1177" t="str">
            <v/>
          </cell>
          <cell r="P1177" t="str">
            <v/>
          </cell>
          <cell r="Q1177" t="str">
            <v/>
          </cell>
          <cell r="R1177" t="str">
            <v/>
          </cell>
          <cell r="S1177" t="str">
            <v/>
          </cell>
          <cell r="T1177" t="str">
            <v/>
          </cell>
          <cell r="U1177" t="str">
            <v/>
          </cell>
          <cell r="V1177" t="str">
            <v/>
          </cell>
          <cell r="W1177" t="str">
            <v/>
          </cell>
          <cell r="X1177" t="str">
            <v/>
          </cell>
          <cell r="Y1177" t="str">
            <v/>
          </cell>
          <cell r="Z1177" t="str">
            <v/>
          </cell>
          <cell r="AA1177" t="str">
            <v/>
          </cell>
          <cell r="AB1177" t="str">
            <v/>
          </cell>
          <cell r="AC1177" t="str">
            <v/>
          </cell>
          <cell r="AD1177" t="str">
            <v/>
          </cell>
          <cell r="AE1177" t="str">
            <v/>
          </cell>
        </row>
        <row r="1178">
          <cell r="A1178">
            <v>1165</v>
          </cell>
          <cell r="B1178" t="str">
            <v/>
          </cell>
          <cell r="C1178" t="str">
            <v/>
          </cell>
          <cell r="D1178" t="str">
            <v/>
          </cell>
          <cell r="E1178" t="str">
            <v/>
          </cell>
          <cell r="F1178" t="str">
            <v/>
          </cell>
          <cell r="G1178" t="str">
            <v/>
          </cell>
          <cell r="H1178" t="str">
            <v/>
          </cell>
          <cell r="J1178" t="str">
            <v>X466</v>
          </cell>
          <cell r="K1178" t="str">
            <v/>
          </cell>
          <cell r="M1178" t="str">
            <v/>
          </cell>
          <cell r="N1178" t="str">
            <v/>
          </cell>
          <cell r="O1178" t="str">
            <v/>
          </cell>
          <cell r="P1178" t="str">
            <v/>
          </cell>
          <cell r="Q1178" t="str">
            <v/>
          </cell>
          <cell r="R1178" t="str">
            <v/>
          </cell>
          <cell r="S1178" t="str">
            <v/>
          </cell>
          <cell r="T1178" t="str">
            <v/>
          </cell>
          <cell r="U1178" t="str">
            <v/>
          </cell>
          <cell r="V1178" t="str">
            <v/>
          </cell>
          <cell r="W1178" t="str">
            <v/>
          </cell>
          <cell r="X1178" t="str">
            <v/>
          </cell>
          <cell r="Y1178" t="str">
            <v/>
          </cell>
          <cell r="Z1178" t="str">
            <v/>
          </cell>
          <cell r="AA1178" t="str">
            <v/>
          </cell>
          <cell r="AB1178" t="str">
            <v/>
          </cell>
          <cell r="AC1178" t="str">
            <v/>
          </cell>
          <cell r="AD1178" t="str">
            <v/>
          </cell>
          <cell r="AE1178" t="str">
            <v/>
          </cell>
        </row>
        <row r="1179">
          <cell r="A1179">
            <v>1166</v>
          </cell>
          <cell r="B1179" t="str">
            <v/>
          </cell>
          <cell r="C1179" t="str">
            <v/>
          </cell>
          <cell r="D1179" t="str">
            <v/>
          </cell>
          <cell r="E1179" t="str">
            <v/>
          </cell>
          <cell r="F1179" t="str">
            <v/>
          </cell>
          <cell r="G1179" t="str">
            <v/>
          </cell>
          <cell r="H1179" t="str">
            <v/>
          </cell>
          <cell r="J1179" t="str">
            <v>X467</v>
          </cell>
          <cell r="K1179" t="str">
            <v/>
          </cell>
          <cell r="M1179" t="str">
            <v/>
          </cell>
          <cell r="N1179" t="str">
            <v/>
          </cell>
          <cell r="O1179" t="str">
            <v/>
          </cell>
          <cell r="P1179" t="str">
            <v/>
          </cell>
          <cell r="Q1179" t="str">
            <v/>
          </cell>
          <cell r="R1179" t="str">
            <v/>
          </cell>
          <cell r="S1179" t="str">
            <v/>
          </cell>
          <cell r="T1179" t="str">
            <v/>
          </cell>
          <cell r="U1179" t="str">
            <v/>
          </cell>
          <cell r="V1179" t="str">
            <v/>
          </cell>
          <cell r="W1179" t="str">
            <v/>
          </cell>
          <cell r="X1179" t="str">
            <v/>
          </cell>
          <cell r="Y1179" t="str">
            <v/>
          </cell>
          <cell r="Z1179" t="str">
            <v/>
          </cell>
          <cell r="AA1179" t="str">
            <v/>
          </cell>
          <cell r="AB1179" t="str">
            <v/>
          </cell>
          <cell r="AC1179" t="str">
            <v/>
          </cell>
          <cell r="AD1179" t="str">
            <v/>
          </cell>
          <cell r="AE1179" t="str">
            <v/>
          </cell>
        </row>
        <row r="1180">
          <cell r="A1180">
            <v>1167</v>
          </cell>
          <cell r="B1180" t="str">
            <v/>
          </cell>
          <cell r="C1180" t="str">
            <v/>
          </cell>
          <cell r="D1180" t="str">
            <v/>
          </cell>
          <cell r="E1180" t="str">
            <v/>
          </cell>
          <cell r="F1180" t="str">
            <v/>
          </cell>
          <cell r="G1180" t="str">
            <v/>
          </cell>
          <cell r="H1180" t="str">
            <v/>
          </cell>
          <cell r="J1180" t="str">
            <v>X468</v>
          </cell>
          <cell r="K1180" t="str">
            <v/>
          </cell>
          <cell r="M1180" t="str">
            <v/>
          </cell>
          <cell r="N1180" t="str">
            <v/>
          </cell>
          <cell r="O1180" t="str">
            <v/>
          </cell>
          <cell r="P1180" t="str">
            <v/>
          </cell>
          <cell r="Q1180" t="str">
            <v/>
          </cell>
          <cell r="R1180" t="str">
            <v/>
          </cell>
          <cell r="S1180" t="str">
            <v/>
          </cell>
          <cell r="T1180" t="str">
            <v/>
          </cell>
          <cell r="U1180" t="str">
            <v/>
          </cell>
          <cell r="V1180" t="str">
            <v/>
          </cell>
          <cell r="W1180" t="str">
            <v/>
          </cell>
          <cell r="X1180" t="str">
            <v/>
          </cell>
          <cell r="Y1180" t="str">
            <v/>
          </cell>
          <cell r="Z1180" t="str">
            <v/>
          </cell>
          <cell r="AA1180" t="str">
            <v/>
          </cell>
          <cell r="AB1180" t="str">
            <v/>
          </cell>
          <cell r="AC1180" t="str">
            <v/>
          </cell>
          <cell r="AD1180" t="str">
            <v/>
          </cell>
          <cell r="AE1180" t="str">
            <v/>
          </cell>
        </row>
        <row r="1181">
          <cell r="A1181">
            <v>1168</v>
          </cell>
          <cell r="B1181" t="str">
            <v/>
          </cell>
          <cell r="C1181" t="str">
            <v/>
          </cell>
          <cell r="D1181" t="str">
            <v/>
          </cell>
          <cell r="E1181" t="str">
            <v/>
          </cell>
          <cell r="F1181" t="str">
            <v/>
          </cell>
          <cell r="G1181" t="str">
            <v/>
          </cell>
          <cell r="H1181" t="str">
            <v/>
          </cell>
          <cell r="J1181" t="str">
            <v>X469</v>
          </cell>
          <cell r="K1181" t="str">
            <v/>
          </cell>
          <cell r="M1181" t="str">
            <v/>
          </cell>
          <cell r="N1181" t="str">
            <v/>
          </cell>
          <cell r="O1181" t="str">
            <v/>
          </cell>
          <cell r="P1181" t="str">
            <v/>
          </cell>
          <cell r="Q1181" t="str">
            <v/>
          </cell>
          <cell r="R1181" t="str">
            <v/>
          </cell>
          <cell r="S1181" t="str">
            <v/>
          </cell>
          <cell r="T1181" t="str">
            <v/>
          </cell>
          <cell r="U1181" t="str">
            <v/>
          </cell>
          <cell r="V1181" t="str">
            <v/>
          </cell>
          <cell r="W1181" t="str">
            <v/>
          </cell>
          <cell r="X1181" t="str">
            <v/>
          </cell>
          <cell r="Y1181" t="str">
            <v/>
          </cell>
          <cell r="Z1181" t="str">
            <v/>
          </cell>
          <cell r="AA1181" t="str">
            <v/>
          </cell>
          <cell r="AB1181" t="str">
            <v/>
          </cell>
          <cell r="AC1181" t="str">
            <v/>
          </cell>
          <cell r="AD1181" t="str">
            <v/>
          </cell>
          <cell r="AE1181" t="str">
            <v/>
          </cell>
        </row>
        <row r="1182">
          <cell r="A1182">
            <v>1169</v>
          </cell>
          <cell r="B1182" t="str">
            <v/>
          </cell>
          <cell r="C1182" t="str">
            <v/>
          </cell>
          <cell r="D1182" t="str">
            <v/>
          </cell>
          <cell r="E1182" t="str">
            <v/>
          </cell>
          <cell r="F1182" t="str">
            <v/>
          </cell>
          <cell r="G1182" t="str">
            <v/>
          </cell>
          <cell r="H1182" t="str">
            <v/>
          </cell>
          <cell r="J1182" t="str">
            <v>X470</v>
          </cell>
          <cell r="K1182" t="str">
            <v/>
          </cell>
          <cell r="M1182" t="str">
            <v/>
          </cell>
          <cell r="N1182" t="str">
            <v/>
          </cell>
          <cell r="O1182" t="str">
            <v/>
          </cell>
          <cell r="P1182" t="str">
            <v/>
          </cell>
          <cell r="Q1182" t="str">
            <v/>
          </cell>
          <cell r="R1182" t="str">
            <v/>
          </cell>
          <cell r="S1182" t="str">
            <v/>
          </cell>
          <cell r="T1182" t="str">
            <v/>
          </cell>
          <cell r="U1182" t="str">
            <v/>
          </cell>
          <cell r="V1182" t="str">
            <v/>
          </cell>
          <cell r="W1182" t="str">
            <v/>
          </cell>
          <cell r="X1182" t="str">
            <v/>
          </cell>
          <cell r="Y1182" t="str">
            <v/>
          </cell>
          <cell r="Z1182" t="str">
            <v/>
          </cell>
          <cell r="AA1182" t="str">
            <v/>
          </cell>
          <cell r="AB1182" t="str">
            <v/>
          </cell>
          <cell r="AC1182" t="str">
            <v/>
          </cell>
          <cell r="AD1182" t="str">
            <v/>
          </cell>
          <cell r="AE1182" t="str">
            <v/>
          </cell>
        </row>
        <row r="1183">
          <cell r="A1183">
            <v>1170</v>
          </cell>
          <cell r="B1183" t="str">
            <v/>
          </cell>
          <cell r="C1183" t="str">
            <v/>
          </cell>
          <cell r="D1183" t="str">
            <v/>
          </cell>
          <cell r="E1183" t="str">
            <v/>
          </cell>
          <cell r="F1183" t="str">
            <v/>
          </cell>
          <cell r="G1183" t="str">
            <v/>
          </cell>
          <cell r="H1183" t="str">
            <v/>
          </cell>
          <cell r="J1183" t="str">
            <v>X471</v>
          </cell>
          <cell r="K1183" t="str">
            <v/>
          </cell>
          <cell r="M1183" t="str">
            <v/>
          </cell>
          <cell r="N1183" t="str">
            <v/>
          </cell>
          <cell r="O1183" t="str">
            <v/>
          </cell>
          <cell r="P1183" t="str">
            <v/>
          </cell>
          <cell r="Q1183" t="str">
            <v/>
          </cell>
          <cell r="R1183" t="str">
            <v/>
          </cell>
          <cell r="S1183" t="str">
            <v/>
          </cell>
          <cell r="T1183" t="str">
            <v/>
          </cell>
          <cell r="U1183" t="str">
            <v/>
          </cell>
          <cell r="V1183" t="str">
            <v/>
          </cell>
          <cell r="W1183" t="str">
            <v/>
          </cell>
          <cell r="X1183" t="str">
            <v/>
          </cell>
          <cell r="Y1183" t="str">
            <v/>
          </cell>
          <cell r="Z1183" t="str">
            <v/>
          </cell>
          <cell r="AA1183" t="str">
            <v/>
          </cell>
          <cell r="AB1183" t="str">
            <v/>
          </cell>
          <cell r="AC1183" t="str">
            <v/>
          </cell>
          <cell r="AD1183" t="str">
            <v/>
          </cell>
          <cell r="AE1183" t="str">
            <v/>
          </cell>
        </row>
        <row r="1184">
          <cell r="A1184">
            <v>1171</v>
          </cell>
          <cell r="B1184" t="str">
            <v/>
          </cell>
          <cell r="C1184" t="str">
            <v/>
          </cell>
          <cell r="D1184" t="str">
            <v/>
          </cell>
          <cell r="E1184" t="str">
            <v/>
          </cell>
          <cell r="F1184" t="str">
            <v/>
          </cell>
          <cell r="G1184" t="str">
            <v/>
          </cell>
          <cell r="H1184" t="str">
            <v/>
          </cell>
          <cell r="J1184" t="str">
            <v>X472</v>
          </cell>
          <cell r="K1184" t="str">
            <v/>
          </cell>
          <cell r="M1184" t="str">
            <v/>
          </cell>
          <cell r="N1184" t="str">
            <v/>
          </cell>
          <cell r="O1184" t="str">
            <v/>
          </cell>
          <cell r="P1184" t="str">
            <v/>
          </cell>
          <cell r="Q1184" t="str">
            <v/>
          </cell>
          <cell r="R1184" t="str">
            <v/>
          </cell>
          <cell r="S1184" t="str">
            <v/>
          </cell>
          <cell r="T1184" t="str">
            <v/>
          </cell>
          <cell r="U1184" t="str">
            <v/>
          </cell>
          <cell r="V1184" t="str">
            <v/>
          </cell>
          <cell r="W1184" t="str">
            <v/>
          </cell>
          <cell r="X1184" t="str">
            <v/>
          </cell>
          <cell r="Y1184" t="str">
            <v/>
          </cell>
          <cell r="Z1184" t="str">
            <v/>
          </cell>
          <cell r="AA1184" t="str">
            <v/>
          </cell>
          <cell r="AB1184" t="str">
            <v/>
          </cell>
          <cell r="AC1184" t="str">
            <v/>
          </cell>
          <cell r="AD1184" t="str">
            <v/>
          </cell>
          <cell r="AE1184" t="str">
            <v/>
          </cell>
        </row>
        <row r="1185">
          <cell r="A1185">
            <v>1172</v>
          </cell>
          <cell r="B1185" t="str">
            <v/>
          </cell>
          <cell r="C1185" t="str">
            <v/>
          </cell>
          <cell r="D1185" t="str">
            <v/>
          </cell>
          <cell r="E1185" t="str">
            <v/>
          </cell>
          <cell r="F1185" t="str">
            <v/>
          </cell>
          <cell r="G1185" t="str">
            <v/>
          </cell>
          <cell r="H1185" t="str">
            <v/>
          </cell>
          <cell r="J1185" t="str">
            <v>X473</v>
          </cell>
          <cell r="K1185" t="str">
            <v/>
          </cell>
          <cell r="M1185" t="str">
            <v/>
          </cell>
          <cell r="N1185" t="str">
            <v/>
          </cell>
          <cell r="O1185" t="str">
            <v/>
          </cell>
          <cell r="P1185" t="str">
            <v/>
          </cell>
          <cell r="Q1185" t="str">
            <v/>
          </cell>
          <cell r="R1185" t="str">
            <v/>
          </cell>
          <cell r="S1185" t="str">
            <v/>
          </cell>
          <cell r="T1185" t="str">
            <v/>
          </cell>
          <cell r="U1185" t="str">
            <v/>
          </cell>
          <cell r="V1185" t="str">
            <v/>
          </cell>
          <cell r="W1185" t="str">
            <v/>
          </cell>
          <cell r="X1185" t="str">
            <v/>
          </cell>
          <cell r="Y1185" t="str">
            <v/>
          </cell>
          <cell r="Z1185" t="str">
            <v/>
          </cell>
          <cell r="AA1185" t="str">
            <v/>
          </cell>
          <cell r="AB1185" t="str">
            <v/>
          </cell>
          <cell r="AC1185" t="str">
            <v/>
          </cell>
          <cell r="AD1185" t="str">
            <v/>
          </cell>
          <cell r="AE1185" t="str">
            <v/>
          </cell>
        </row>
        <row r="1186">
          <cell r="A1186">
            <v>1173</v>
          </cell>
          <cell r="B1186" t="str">
            <v/>
          </cell>
          <cell r="C1186" t="str">
            <v/>
          </cell>
          <cell r="D1186" t="str">
            <v/>
          </cell>
          <cell r="E1186" t="str">
            <v/>
          </cell>
          <cell r="F1186" t="str">
            <v/>
          </cell>
          <cell r="G1186" t="str">
            <v/>
          </cell>
          <cell r="H1186" t="str">
            <v/>
          </cell>
          <cell r="J1186" t="str">
            <v>X474</v>
          </cell>
          <cell r="K1186" t="str">
            <v/>
          </cell>
          <cell r="M1186" t="str">
            <v/>
          </cell>
          <cell r="N1186" t="str">
            <v/>
          </cell>
          <cell r="O1186" t="str">
            <v/>
          </cell>
          <cell r="P1186" t="str">
            <v/>
          </cell>
          <cell r="Q1186" t="str">
            <v/>
          </cell>
          <cell r="R1186" t="str">
            <v/>
          </cell>
          <cell r="S1186" t="str">
            <v/>
          </cell>
          <cell r="T1186" t="str">
            <v/>
          </cell>
          <cell r="U1186" t="str">
            <v/>
          </cell>
          <cell r="V1186" t="str">
            <v/>
          </cell>
          <cell r="W1186" t="str">
            <v/>
          </cell>
          <cell r="X1186" t="str">
            <v/>
          </cell>
          <cell r="Y1186" t="str">
            <v/>
          </cell>
          <cell r="Z1186" t="str">
            <v/>
          </cell>
          <cell r="AA1186" t="str">
            <v/>
          </cell>
          <cell r="AB1186" t="str">
            <v/>
          </cell>
          <cell r="AC1186" t="str">
            <v/>
          </cell>
          <cell r="AD1186" t="str">
            <v/>
          </cell>
          <cell r="AE1186" t="str">
            <v/>
          </cell>
        </row>
        <row r="1187">
          <cell r="A1187">
            <v>1174</v>
          </cell>
          <cell r="B1187" t="str">
            <v/>
          </cell>
          <cell r="C1187" t="str">
            <v/>
          </cell>
          <cell r="D1187" t="str">
            <v/>
          </cell>
          <cell r="E1187" t="str">
            <v/>
          </cell>
          <cell r="F1187" t="str">
            <v/>
          </cell>
          <cell r="G1187" t="str">
            <v/>
          </cell>
          <cell r="H1187" t="str">
            <v/>
          </cell>
          <cell r="J1187" t="str">
            <v>X475</v>
          </cell>
          <cell r="K1187" t="str">
            <v/>
          </cell>
          <cell r="M1187" t="str">
            <v/>
          </cell>
          <cell r="N1187" t="str">
            <v/>
          </cell>
          <cell r="O1187" t="str">
            <v/>
          </cell>
          <cell r="P1187" t="str">
            <v/>
          </cell>
          <cell r="Q1187" t="str">
            <v/>
          </cell>
          <cell r="R1187" t="str">
            <v/>
          </cell>
          <cell r="S1187" t="str">
            <v/>
          </cell>
          <cell r="T1187" t="str">
            <v/>
          </cell>
          <cell r="U1187" t="str">
            <v/>
          </cell>
          <cell r="V1187" t="str">
            <v/>
          </cell>
          <cell r="W1187" t="str">
            <v/>
          </cell>
          <cell r="X1187" t="str">
            <v/>
          </cell>
          <cell r="Y1187" t="str">
            <v/>
          </cell>
          <cell r="Z1187" t="str">
            <v/>
          </cell>
          <cell r="AA1187" t="str">
            <v/>
          </cell>
          <cell r="AB1187" t="str">
            <v/>
          </cell>
          <cell r="AC1187" t="str">
            <v/>
          </cell>
          <cell r="AD1187" t="str">
            <v/>
          </cell>
          <cell r="AE1187" t="str">
            <v/>
          </cell>
        </row>
        <row r="1188">
          <cell r="A1188">
            <v>1175</v>
          </cell>
          <cell r="B1188" t="str">
            <v/>
          </cell>
          <cell r="C1188" t="str">
            <v/>
          </cell>
          <cell r="D1188" t="str">
            <v/>
          </cell>
          <cell r="E1188" t="str">
            <v/>
          </cell>
          <cell r="F1188" t="str">
            <v/>
          </cell>
          <cell r="G1188" t="str">
            <v/>
          </cell>
          <cell r="H1188" t="str">
            <v/>
          </cell>
          <cell r="J1188" t="str">
            <v>X476</v>
          </cell>
          <cell r="K1188" t="str">
            <v/>
          </cell>
          <cell r="M1188" t="str">
            <v/>
          </cell>
          <cell r="N1188" t="str">
            <v/>
          </cell>
          <cell r="O1188" t="str">
            <v/>
          </cell>
          <cell r="P1188" t="str">
            <v/>
          </cell>
          <cell r="Q1188" t="str">
            <v/>
          </cell>
          <cell r="R1188" t="str">
            <v/>
          </cell>
          <cell r="S1188" t="str">
            <v/>
          </cell>
          <cell r="T1188" t="str">
            <v/>
          </cell>
          <cell r="U1188" t="str">
            <v/>
          </cell>
          <cell r="V1188" t="str">
            <v/>
          </cell>
          <cell r="W1188" t="str">
            <v/>
          </cell>
          <cell r="X1188" t="str">
            <v/>
          </cell>
          <cell r="Y1188" t="str">
            <v/>
          </cell>
          <cell r="Z1188" t="str">
            <v/>
          </cell>
          <cell r="AA1188" t="str">
            <v/>
          </cell>
          <cell r="AB1188" t="str">
            <v/>
          </cell>
          <cell r="AC1188" t="str">
            <v/>
          </cell>
          <cell r="AD1188" t="str">
            <v/>
          </cell>
          <cell r="AE1188" t="str">
            <v/>
          </cell>
        </row>
        <row r="1189">
          <cell r="A1189">
            <v>1176</v>
          </cell>
          <cell r="B1189" t="str">
            <v/>
          </cell>
          <cell r="C1189" t="str">
            <v/>
          </cell>
          <cell r="D1189" t="str">
            <v/>
          </cell>
          <cell r="E1189" t="str">
            <v/>
          </cell>
          <cell r="F1189" t="str">
            <v/>
          </cell>
          <cell r="G1189" t="str">
            <v/>
          </cell>
          <cell r="H1189" t="str">
            <v/>
          </cell>
          <cell r="J1189" t="str">
            <v>X477</v>
          </cell>
          <cell r="K1189" t="str">
            <v/>
          </cell>
          <cell r="M1189" t="str">
            <v/>
          </cell>
          <cell r="N1189" t="str">
            <v/>
          </cell>
          <cell r="O1189" t="str">
            <v/>
          </cell>
          <cell r="P1189" t="str">
            <v/>
          </cell>
          <cell r="Q1189" t="str">
            <v/>
          </cell>
          <cell r="R1189" t="str">
            <v/>
          </cell>
          <cell r="S1189" t="str">
            <v/>
          </cell>
          <cell r="T1189" t="str">
            <v/>
          </cell>
          <cell r="U1189" t="str">
            <v/>
          </cell>
          <cell r="V1189" t="str">
            <v/>
          </cell>
          <cell r="W1189" t="str">
            <v/>
          </cell>
          <cell r="X1189" t="str">
            <v/>
          </cell>
          <cell r="Y1189" t="str">
            <v/>
          </cell>
          <cell r="Z1189" t="str">
            <v/>
          </cell>
          <cell r="AA1189" t="str">
            <v/>
          </cell>
          <cell r="AB1189" t="str">
            <v/>
          </cell>
          <cell r="AC1189" t="str">
            <v/>
          </cell>
          <cell r="AD1189" t="str">
            <v/>
          </cell>
          <cell r="AE1189" t="str">
            <v/>
          </cell>
        </row>
        <row r="1190">
          <cell r="A1190">
            <v>1177</v>
          </cell>
          <cell r="B1190" t="str">
            <v/>
          </cell>
          <cell r="C1190" t="str">
            <v/>
          </cell>
          <cell r="D1190" t="str">
            <v/>
          </cell>
          <cell r="E1190" t="str">
            <v/>
          </cell>
          <cell r="F1190" t="str">
            <v/>
          </cell>
          <cell r="G1190" t="str">
            <v/>
          </cell>
          <cell r="H1190" t="str">
            <v/>
          </cell>
          <cell r="J1190" t="str">
            <v>X478</v>
          </cell>
          <cell r="K1190" t="str">
            <v/>
          </cell>
          <cell r="M1190" t="str">
            <v/>
          </cell>
          <cell r="N1190" t="str">
            <v/>
          </cell>
          <cell r="O1190" t="str">
            <v/>
          </cell>
          <cell r="P1190" t="str">
            <v/>
          </cell>
          <cell r="Q1190" t="str">
            <v/>
          </cell>
          <cell r="R1190" t="str">
            <v/>
          </cell>
          <cell r="S1190" t="str">
            <v/>
          </cell>
          <cell r="T1190" t="str">
            <v/>
          </cell>
          <cell r="U1190" t="str">
            <v/>
          </cell>
          <cell r="V1190" t="str">
            <v/>
          </cell>
          <cell r="W1190" t="str">
            <v/>
          </cell>
          <cell r="X1190" t="str">
            <v/>
          </cell>
          <cell r="Y1190" t="str">
            <v/>
          </cell>
          <cell r="Z1190" t="str">
            <v/>
          </cell>
          <cell r="AA1190" t="str">
            <v/>
          </cell>
          <cell r="AB1190" t="str">
            <v/>
          </cell>
          <cell r="AC1190" t="str">
            <v/>
          </cell>
          <cell r="AD1190" t="str">
            <v/>
          </cell>
          <cell r="AE1190" t="str">
            <v/>
          </cell>
        </row>
        <row r="1191">
          <cell r="A1191">
            <v>1178</v>
          </cell>
          <cell r="B1191" t="str">
            <v/>
          </cell>
          <cell r="C1191" t="str">
            <v/>
          </cell>
          <cell r="D1191" t="str">
            <v/>
          </cell>
          <cell r="E1191" t="str">
            <v/>
          </cell>
          <cell r="F1191" t="str">
            <v/>
          </cell>
          <cell r="G1191" t="str">
            <v/>
          </cell>
          <cell r="H1191" t="str">
            <v/>
          </cell>
          <cell r="J1191" t="str">
            <v>X479</v>
          </cell>
          <cell r="K1191" t="str">
            <v/>
          </cell>
          <cell r="M1191" t="str">
            <v/>
          </cell>
          <cell r="N1191" t="str">
            <v/>
          </cell>
          <cell r="O1191" t="str">
            <v/>
          </cell>
          <cell r="P1191" t="str">
            <v/>
          </cell>
          <cell r="Q1191" t="str">
            <v/>
          </cell>
          <cell r="R1191" t="str">
            <v/>
          </cell>
          <cell r="S1191" t="str">
            <v/>
          </cell>
          <cell r="T1191" t="str">
            <v/>
          </cell>
          <cell r="U1191" t="str">
            <v/>
          </cell>
          <cell r="V1191" t="str">
            <v/>
          </cell>
          <cell r="W1191" t="str">
            <v/>
          </cell>
          <cell r="X1191" t="str">
            <v/>
          </cell>
          <cell r="Y1191" t="str">
            <v/>
          </cell>
          <cell r="Z1191" t="str">
            <v/>
          </cell>
          <cell r="AA1191" t="str">
            <v/>
          </cell>
          <cell r="AB1191" t="str">
            <v/>
          </cell>
          <cell r="AC1191" t="str">
            <v/>
          </cell>
          <cell r="AD1191" t="str">
            <v/>
          </cell>
          <cell r="AE1191" t="str">
            <v/>
          </cell>
        </row>
        <row r="1192">
          <cell r="A1192">
            <v>1179</v>
          </cell>
          <cell r="B1192" t="str">
            <v/>
          </cell>
          <cell r="C1192" t="str">
            <v/>
          </cell>
          <cell r="D1192" t="str">
            <v/>
          </cell>
          <cell r="E1192" t="str">
            <v/>
          </cell>
          <cell r="F1192" t="str">
            <v/>
          </cell>
          <cell r="G1192" t="str">
            <v/>
          </cell>
          <cell r="H1192" t="str">
            <v/>
          </cell>
          <cell r="J1192" t="str">
            <v>X480</v>
          </cell>
          <cell r="K1192" t="str">
            <v/>
          </cell>
          <cell r="M1192" t="str">
            <v/>
          </cell>
          <cell r="N1192" t="str">
            <v/>
          </cell>
          <cell r="O1192" t="str">
            <v/>
          </cell>
          <cell r="P1192" t="str">
            <v/>
          </cell>
          <cell r="Q1192" t="str">
            <v/>
          </cell>
          <cell r="R1192" t="str">
            <v/>
          </cell>
          <cell r="S1192" t="str">
            <v/>
          </cell>
          <cell r="T1192" t="str">
            <v/>
          </cell>
          <cell r="U1192" t="str">
            <v/>
          </cell>
          <cell r="V1192" t="str">
            <v/>
          </cell>
          <cell r="W1192" t="str">
            <v/>
          </cell>
          <cell r="X1192" t="str">
            <v/>
          </cell>
          <cell r="Y1192" t="str">
            <v/>
          </cell>
          <cell r="Z1192" t="str">
            <v/>
          </cell>
          <cell r="AA1192" t="str">
            <v/>
          </cell>
          <cell r="AB1192" t="str">
            <v/>
          </cell>
          <cell r="AC1192" t="str">
            <v/>
          </cell>
          <cell r="AD1192" t="str">
            <v/>
          </cell>
          <cell r="AE1192" t="str">
            <v/>
          </cell>
        </row>
        <row r="1193">
          <cell r="A1193">
            <v>1180</v>
          </cell>
          <cell r="B1193" t="str">
            <v/>
          </cell>
          <cell r="C1193" t="str">
            <v/>
          </cell>
          <cell r="D1193" t="str">
            <v/>
          </cell>
          <cell r="E1193" t="str">
            <v/>
          </cell>
          <cell r="F1193" t="str">
            <v/>
          </cell>
          <cell r="G1193" t="str">
            <v/>
          </cell>
          <cell r="H1193" t="str">
            <v/>
          </cell>
          <cell r="J1193" t="str">
            <v>X481</v>
          </cell>
          <cell r="K1193" t="str">
            <v/>
          </cell>
          <cell r="M1193" t="str">
            <v/>
          </cell>
          <cell r="N1193" t="str">
            <v/>
          </cell>
          <cell r="O1193" t="str">
            <v/>
          </cell>
          <cell r="P1193" t="str">
            <v/>
          </cell>
          <cell r="Q1193" t="str">
            <v/>
          </cell>
          <cell r="R1193" t="str">
            <v/>
          </cell>
          <cell r="S1193" t="str">
            <v/>
          </cell>
          <cell r="T1193" t="str">
            <v/>
          </cell>
          <cell r="U1193" t="str">
            <v/>
          </cell>
          <cell r="V1193" t="str">
            <v/>
          </cell>
          <cell r="W1193" t="str">
            <v/>
          </cell>
          <cell r="X1193" t="str">
            <v/>
          </cell>
          <cell r="Y1193" t="str">
            <v/>
          </cell>
          <cell r="Z1193" t="str">
            <v/>
          </cell>
          <cell r="AA1193" t="str">
            <v/>
          </cell>
          <cell r="AB1193" t="str">
            <v/>
          </cell>
          <cell r="AC1193" t="str">
            <v/>
          </cell>
          <cell r="AD1193" t="str">
            <v/>
          </cell>
          <cell r="AE1193" t="str">
            <v/>
          </cell>
        </row>
        <row r="1194">
          <cell r="A1194">
            <v>1181</v>
          </cell>
          <cell r="B1194" t="str">
            <v/>
          </cell>
          <cell r="C1194" t="str">
            <v/>
          </cell>
          <cell r="D1194" t="str">
            <v/>
          </cell>
          <cell r="E1194" t="str">
            <v/>
          </cell>
          <cell r="F1194" t="str">
            <v/>
          </cell>
          <cell r="G1194" t="str">
            <v/>
          </cell>
          <cell r="H1194" t="str">
            <v/>
          </cell>
          <cell r="J1194" t="str">
            <v>X482</v>
          </cell>
          <cell r="K1194" t="str">
            <v/>
          </cell>
          <cell r="M1194" t="str">
            <v/>
          </cell>
          <cell r="N1194" t="str">
            <v/>
          </cell>
          <cell r="O1194" t="str">
            <v/>
          </cell>
          <cell r="P1194" t="str">
            <v/>
          </cell>
          <cell r="Q1194" t="str">
            <v/>
          </cell>
          <cell r="R1194" t="str">
            <v/>
          </cell>
          <cell r="S1194" t="str">
            <v/>
          </cell>
          <cell r="T1194" t="str">
            <v/>
          </cell>
          <cell r="U1194" t="str">
            <v/>
          </cell>
          <cell r="V1194" t="str">
            <v/>
          </cell>
          <cell r="W1194" t="str">
            <v/>
          </cell>
          <cell r="X1194" t="str">
            <v/>
          </cell>
          <cell r="Y1194" t="str">
            <v/>
          </cell>
          <cell r="Z1194" t="str">
            <v/>
          </cell>
          <cell r="AA1194" t="str">
            <v/>
          </cell>
          <cell r="AB1194" t="str">
            <v/>
          </cell>
          <cell r="AC1194" t="str">
            <v/>
          </cell>
          <cell r="AD1194" t="str">
            <v/>
          </cell>
          <cell r="AE1194" t="str">
            <v/>
          </cell>
        </row>
        <row r="1195">
          <cell r="A1195">
            <v>1182</v>
          </cell>
          <cell r="B1195" t="str">
            <v/>
          </cell>
          <cell r="C1195" t="str">
            <v/>
          </cell>
          <cell r="D1195" t="str">
            <v/>
          </cell>
          <cell r="E1195" t="str">
            <v/>
          </cell>
          <cell r="F1195" t="str">
            <v/>
          </cell>
          <cell r="G1195" t="str">
            <v/>
          </cell>
          <cell r="H1195" t="str">
            <v/>
          </cell>
          <cell r="J1195" t="str">
            <v>X483</v>
          </cell>
          <cell r="K1195" t="str">
            <v/>
          </cell>
          <cell r="M1195" t="str">
            <v/>
          </cell>
          <cell r="N1195" t="str">
            <v/>
          </cell>
          <cell r="O1195" t="str">
            <v/>
          </cell>
          <cell r="P1195" t="str">
            <v/>
          </cell>
          <cell r="Q1195" t="str">
            <v/>
          </cell>
          <cell r="R1195" t="str">
            <v/>
          </cell>
          <cell r="S1195" t="str">
            <v/>
          </cell>
          <cell r="T1195" t="str">
            <v/>
          </cell>
          <cell r="U1195" t="str">
            <v/>
          </cell>
          <cell r="V1195" t="str">
            <v/>
          </cell>
          <cell r="W1195" t="str">
            <v/>
          </cell>
          <cell r="X1195" t="str">
            <v/>
          </cell>
          <cell r="Y1195" t="str">
            <v/>
          </cell>
          <cell r="Z1195" t="str">
            <v/>
          </cell>
          <cell r="AA1195" t="str">
            <v/>
          </cell>
          <cell r="AB1195" t="str">
            <v/>
          </cell>
          <cell r="AC1195" t="str">
            <v/>
          </cell>
          <cell r="AD1195" t="str">
            <v/>
          </cell>
          <cell r="AE1195" t="str">
            <v/>
          </cell>
        </row>
        <row r="1196">
          <cell r="A1196">
            <v>1183</v>
          </cell>
          <cell r="B1196" t="str">
            <v/>
          </cell>
          <cell r="C1196" t="str">
            <v/>
          </cell>
          <cell r="D1196" t="str">
            <v/>
          </cell>
          <cell r="E1196" t="str">
            <v/>
          </cell>
          <cell r="F1196" t="str">
            <v/>
          </cell>
          <cell r="G1196" t="str">
            <v/>
          </cell>
          <cell r="H1196" t="str">
            <v/>
          </cell>
          <cell r="J1196" t="str">
            <v>X484</v>
          </cell>
          <cell r="K1196" t="str">
            <v/>
          </cell>
          <cell r="M1196" t="str">
            <v/>
          </cell>
          <cell r="N1196" t="str">
            <v/>
          </cell>
          <cell r="O1196" t="str">
            <v/>
          </cell>
          <cell r="P1196" t="str">
            <v/>
          </cell>
          <cell r="Q1196" t="str">
            <v/>
          </cell>
          <cell r="R1196" t="str">
            <v/>
          </cell>
          <cell r="S1196" t="str">
            <v/>
          </cell>
          <cell r="T1196" t="str">
            <v/>
          </cell>
          <cell r="U1196" t="str">
            <v/>
          </cell>
          <cell r="V1196" t="str">
            <v/>
          </cell>
          <cell r="W1196" t="str">
            <v/>
          </cell>
          <cell r="X1196" t="str">
            <v/>
          </cell>
          <cell r="Y1196" t="str">
            <v/>
          </cell>
          <cell r="Z1196" t="str">
            <v/>
          </cell>
          <cell r="AA1196" t="str">
            <v/>
          </cell>
          <cell r="AB1196" t="str">
            <v/>
          </cell>
          <cell r="AC1196" t="str">
            <v/>
          </cell>
          <cell r="AD1196" t="str">
            <v/>
          </cell>
          <cell r="AE1196" t="str">
            <v/>
          </cell>
        </row>
        <row r="1197">
          <cell r="A1197">
            <v>1184</v>
          </cell>
          <cell r="B1197" t="str">
            <v/>
          </cell>
          <cell r="C1197" t="str">
            <v/>
          </cell>
          <cell r="D1197" t="str">
            <v/>
          </cell>
          <cell r="E1197" t="str">
            <v/>
          </cell>
          <cell r="F1197" t="str">
            <v/>
          </cell>
          <cell r="G1197" t="str">
            <v/>
          </cell>
          <cell r="H1197" t="str">
            <v/>
          </cell>
          <cell r="J1197" t="str">
            <v>X485</v>
          </cell>
          <cell r="K1197" t="str">
            <v/>
          </cell>
          <cell r="M1197" t="str">
            <v/>
          </cell>
          <cell r="N1197" t="str">
            <v/>
          </cell>
          <cell r="O1197" t="str">
            <v/>
          </cell>
          <cell r="P1197" t="str">
            <v/>
          </cell>
          <cell r="Q1197" t="str">
            <v/>
          </cell>
          <cell r="R1197" t="str">
            <v/>
          </cell>
          <cell r="S1197" t="str">
            <v/>
          </cell>
          <cell r="T1197" t="str">
            <v/>
          </cell>
          <cell r="U1197" t="str">
            <v/>
          </cell>
          <cell r="V1197" t="str">
            <v/>
          </cell>
          <cell r="W1197" t="str">
            <v/>
          </cell>
          <cell r="X1197" t="str">
            <v/>
          </cell>
          <cell r="Y1197" t="str">
            <v/>
          </cell>
          <cell r="Z1197" t="str">
            <v/>
          </cell>
          <cell r="AA1197" t="str">
            <v/>
          </cell>
          <cell r="AB1197" t="str">
            <v/>
          </cell>
          <cell r="AC1197" t="str">
            <v/>
          </cell>
          <cell r="AD1197" t="str">
            <v/>
          </cell>
          <cell r="AE1197" t="str">
            <v/>
          </cell>
        </row>
        <row r="1198">
          <cell r="A1198">
            <v>1185</v>
          </cell>
          <cell r="B1198" t="str">
            <v/>
          </cell>
          <cell r="C1198" t="str">
            <v/>
          </cell>
          <cell r="D1198" t="str">
            <v/>
          </cell>
          <cell r="E1198" t="str">
            <v/>
          </cell>
          <cell r="F1198" t="str">
            <v/>
          </cell>
          <cell r="G1198" t="str">
            <v/>
          </cell>
          <cell r="H1198" t="str">
            <v/>
          </cell>
          <cell r="J1198" t="str">
            <v>X486</v>
          </cell>
          <cell r="K1198" t="str">
            <v/>
          </cell>
          <cell r="M1198" t="str">
            <v/>
          </cell>
          <cell r="N1198" t="str">
            <v/>
          </cell>
          <cell r="O1198" t="str">
            <v/>
          </cell>
          <cell r="P1198" t="str">
            <v/>
          </cell>
          <cell r="Q1198" t="str">
            <v/>
          </cell>
          <cell r="R1198" t="str">
            <v/>
          </cell>
          <cell r="S1198" t="str">
            <v/>
          </cell>
          <cell r="T1198" t="str">
            <v/>
          </cell>
          <cell r="U1198" t="str">
            <v/>
          </cell>
          <cell r="V1198" t="str">
            <v/>
          </cell>
          <cell r="W1198" t="str">
            <v/>
          </cell>
          <cell r="X1198" t="str">
            <v/>
          </cell>
          <cell r="Y1198" t="str">
            <v/>
          </cell>
          <cell r="Z1198" t="str">
            <v/>
          </cell>
          <cell r="AA1198" t="str">
            <v/>
          </cell>
          <cell r="AB1198" t="str">
            <v/>
          </cell>
          <cell r="AC1198" t="str">
            <v/>
          </cell>
          <cell r="AD1198" t="str">
            <v/>
          </cell>
          <cell r="AE1198" t="str">
            <v/>
          </cell>
        </row>
        <row r="1199">
          <cell r="A1199">
            <v>1186</v>
          </cell>
          <cell r="B1199" t="str">
            <v/>
          </cell>
          <cell r="C1199" t="str">
            <v/>
          </cell>
          <cell r="D1199" t="str">
            <v/>
          </cell>
          <cell r="E1199" t="str">
            <v/>
          </cell>
          <cell r="F1199" t="str">
            <v/>
          </cell>
          <cell r="G1199" t="str">
            <v/>
          </cell>
          <cell r="H1199" t="str">
            <v/>
          </cell>
          <cell r="J1199" t="str">
            <v>X487</v>
          </cell>
          <cell r="K1199" t="str">
            <v/>
          </cell>
          <cell r="M1199" t="str">
            <v/>
          </cell>
          <cell r="N1199" t="str">
            <v/>
          </cell>
          <cell r="O1199" t="str">
            <v/>
          </cell>
          <cell r="P1199" t="str">
            <v/>
          </cell>
          <cell r="Q1199" t="str">
            <v/>
          </cell>
          <cell r="R1199" t="str">
            <v/>
          </cell>
          <cell r="S1199" t="str">
            <v/>
          </cell>
          <cell r="T1199" t="str">
            <v/>
          </cell>
          <cell r="U1199" t="str">
            <v/>
          </cell>
          <cell r="V1199" t="str">
            <v/>
          </cell>
          <cell r="W1199" t="str">
            <v/>
          </cell>
          <cell r="X1199" t="str">
            <v/>
          </cell>
          <cell r="Y1199" t="str">
            <v/>
          </cell>
          <cell r="Z1199" t="str">
            <v/>
          </cell>
          <cell r="AA1199" t="str">
            <v/>
          </cell>
          <cell r="AB1199" t="str">
            <v/>
          </cell>
          <cell r="AC1199" t="str">
            <v/>
          </cell>
          <cell r="AD1199" t="str">
            <v/>
          </cell>
          <cell r="AE1199" t="str">
            <v/>
          </cell>
        </row>
        <row r="1200">
          <cell r="A1200">
            <v>1187</v>
          </cell>
          <cell r="B1200" t="str">
            <v/>
          </cell>
          <cell r="C1200" t="str">
            <v/>
          </cell>
          <cell r="D1200" t="str">
            <v/>
          </cell>
          <cell r="E1200" t="str">
            <v/>
          </cell>
          <cell r="F1200" t="str">
            <v/>
          </cell>
          <cell r="G1200" t="str">
            <v/>
          </cell>
          <cell r="H1200" t="str">
            <v/>
          </cell>
          <cell r="J1200" t="str">
            <v>X488</v>
          </cell>
          <cell r="K1200" t="str">
            <v/>
          </cell>
          <cell r="M1200" t="str">
            <v/>
          </cell>
          <cell r="N1200" t="str">
            <v/>
          </cell>
          <cell r="O1200" t="str">
            <v/>
          </cell>
          <cell r="P1200" t="str">
            <v/>
          </cell>
          <cell r="Q1200" t="str">
            <v/>
          </cell>
          <cell r="R1200" t="str">
            <v/>
          </cell>
          <cell r="S1200" t="str">
            <v/>
          </cell>
          <cell r="T1200" t="str">
            <v/>
          </cell>
          <cell r="U1200" t="str">
            <v/>
          </cell>
          <cell r="V1200" t="str">
            <v/>
          </cell>
          <cell r="W1200" t="str">
            <v/>
          </cell>
          <cell r="X1200" t="str">
            <v/>
          </cell>
          <cell r="Y1200" t="str">
            <v/>
          </cell>
          <cell r="Z1200" t="str">
            <v/>
          </cell>
          <cell r="AA1200" t="str">
            <v/>
          </cell>
          <cell r="AB1200" t="str">
            <v/>
          </cell>
          <cell r="AC1200" t="str">
            <v/>
          </cell>
          <cell r="AD1200" t="str">
            <v/>
          </cell>
          <cell r="AE1200" t="str">
            <v/>
          </cell>
        </row>
        <row r="1201">
          <cell r="A1201">
            <v>1188</v>
          </cell>
          <cell r="B1201" t="str">
            <v/>
          </cell>
          <cell r="C1201" t="str">
            <v/>
          </cell>
          <cell r="D1201" t="str">
            <v/>
          </cell>
          <cell r="E1201" t="str">
            <v/>
          </cell>
          <cell r="F1201" t="str">
            <v/>
          </cell>
          <cell r="G1201" t="str">
            <v/>
          </cell>
          <cell r="H1201" t="str">
            <v/>
          </cell>
          <cell r="J1201" t="str">
            <v>X489</v>
          </cell>
          <cell r="K1201" t="str">
            <v/>
          </cell>
          <cell r="M1201" t="str">
            <v/>
          </cell>
          <cell r="N1201" t="str">
            <v/>
          </cell>
          <cell r="O1201" t="str">
            <v/>
          </cell>
          <cell r="P1201" t="str">
            <v/>
          </cell>
          <cell r="Q1201" t="str">
            <v/>
          </cell>
          <cell r="R1201" t="str">
            <v/>
          </cell>
          <cell r="S1201" t="str">
            <v/>
          </cell>
          <cell r="T1201" t="str">
            <v/>
          </cell>
          <cell r="U1201" t="str">
            <v/>
          </cell>
          <cell r="V1201" t="str">
            <v/>
          </cell>
          <cell r="W1201" t="str">
            <v/>
          </cell>
          <cell r="X1201" t="str">
            <v/>
          </cell>
          <cell r="Y1201" t="str">
            <v/>
          </cell>
          <cell r="Z1201" t="str">
            <v/>
          </cell>
          <cell r="AA1201" t="str">
            <v/>
          </cell>
          <cell r="AB1201" t="str">
            <v/>
          </cell>
          <cell r="AC1201" t="str">
            <v/>
          </cell>
          <cell r="AD1201" t="str">
            <v/>
          </cell>
          <cell r="AE1201" t="str">
            <v/>
          </cell>
        </row>
        <row r="1202">
          <cell r="A1202">
            <v>1189</v>
          </cell>
          <cell r="B1202" t="str">
            <v/>
          </cell>
          <cell r="C1202" t="str">
            <v/>
          </cell>
          <cell r="D1202" t="str">
            <v/>
          </cell>
          <cell r="E1202" t="str">
            <v/>
          </cell>
          <cell r="F1202" t="str">
            <v/>
          </cell>
          <cell r="G1202" t="str">
            <v/>
          </cell>
          <cell r="H1202" t="str">
            <v/>
          </cell>
          <cell r="J1202" t="str">
            <v>X490</v>
          </cell>
          <cell r="K1202" t="str">
            <v/>
          </cell>
          <cell r="M1202" t="str">
            <v/>
          </cell>
          <cell r="N1202" t="str">
            <v/>
          </cell>
          <cell r="O1202" t="str">
            <v/>
          </cell>
          <cell r="P1202" t="str">
            <v/>
          </cell>
          <cell r="Q1202" t="str">
            <v/>
          </cell>
          <cell r="R1202" t="str">
            <v/>
          </cell>
          <cell r="S1202" t="str">
            <v/>
          </cell>
          <cell r="T1202" t="str">
            <v/>
          </cell>
          <cell r="U1202" t="str">
            <v/>
          </cell>
          <cell r="V1202" t="str">
            <v/>
          </cell>
          <cell r="W1202" t="str">
            <v/>
          </cell>
          <cell r="X1202" t="str">
            <v/>
          </cell>
          <cell r="Y1202" t="str">
            <v/>
          </cell>
          <cell r="Z1202" t="str">
            <v/>
          </cell>
          <cell r="AA1202" t="str">
            <v/>
          </cell>
          <cell r="AB1202" t="str">
            <v/>
          </cell>
          <cell r="AC1202" t="str">
            <v/>
          </cell>
          <cell r="AD1202" t="str">
            <v/>
          </cell>
          <cell r="AE1202" t="str">
            <v/>
          </cell>
        </row>
        <row r="1203">
          <cell r="A1203">
            <v>1190</v>
          </cell>
          <cell r="B1203" t="str">
            <v/>
          </cell>
          <cell r="C1203" t="str">
            <v/>
          </cell>
          <cell r="D1203" t="str">
            <v/>
          </cell>
          <cell r="E1203" t="str">
            <v/>
          </cell>
          <cell r="F1203" t="str">
            <v/>
          </cell>
          <cell r="G1203" t="str">
            <v/>
          </cell>
          <cell r="H1203" t="str">
            <v/>
          </cell>
          <cell r="J1203" t="str">
            <v>X491</v>
          </cell>
          <cell r="K1203" t="str">
            <v/>
          </cell>
          <cell r="M1203" t="str">
            <v/>
          </cell>
          <cell r="N1203" t="str">
            <v/>
          </cell>
          <cell r="O1203" t="str">
            <v/>
          </cell>
          <cell r="P1203" t="str">
            <v/>
          </cell>
          <cell r="Q1203" t="str">
            <v/>
          </cell>
          <cell r="R1203" t="str">
            <v/>
          </cell>
          <cell r="S1203" t="str">
            <v/>
          </cell>
          <cell r="T1203" t="str">
            <v/>
          </cell>
          <cell r="U1203" t="str">
            <v/>
          </cell>
          <cell r="V1203" t="str">
            <v/>
          </cell>
          <cell r="W1203" t="str">
            <v/>
          </cell>
          <cell r="X1203" t="str">
            <v/>
          </cell>
          <cell r="Y1203" t="str">
            <v/>
          </cell>
          <cell r="Z1203" t="str">
            <v/>
          </cell>
          <cell r="AA1203" t="str">
            <v/>
          </cell>
          <cell r="AB1203" t="str">
            <v/>
          </cell>
          <cell r="AC1203" t="str">
            <v/>
          </cell>
          <cell r="AD1203" t="str">
            <v/>
          </cell>
          <cell r="AE1203" t="str">
            <v/>
          </cell>
        </row>
        <row r="1204">
          <cell r="A1204">
            <v>1191</v>
          </cell>
          <cell r="B1204" t="str">
            <v/>
          </cell>
          <cell r="C1204" t="str">
            <v/>
          </cell>
          <cell r="D1204" t="str">
            <v/>
          </cell>
          <cell r="E1204" t="str">
            <v/>
          </cell>
          <cell r="F1204" t="str">
            <v/>
          </cell>
          <cell r="G1204" t="str">
            <v/>
          </cell>
          <cell r="H1204" t="str">
            <v/>
          </cell>
          <cell r="J1204" t="str">
            <v>X492</v>
          </cell>
          <cell r="K1204" t="str">
            <v/>
          </cell>
          <cell r="M1204" t="str">
            <v/>
          </cell>
          <cell r="N1204" t="str">
            <v/>
          </cell>
          <cell r="O1204" t="str">
            <v/>
          </cell>
          <cell r="P1204" t="str">
            <v/>
          </cell>
          <cell r="Q1204" t="str">
            <v/>
          </cell>
          <cell r="R1204" t="str">
            <v/>
          </cell>
          <cell r="S1204" t="str">
            <v/>
          </cell>
          <cell r="T1204" t="str">
            <v/>
          </cell>
          <cell r="U1204" t="str">
            <v/>
          </cell>
          <cell r="V1204" t="str">
            <v/>
          </cell>
          <cell r="W1204" t="str">
            <v/>
          </cell>
          <cell r="X1204" t="str">
            <v/>
          </cell>
          <cell r="Y1204" t="str">
            <v/>
          </cell>
          <cell r="Z1204" t="str">
            <v/>
          </cell>
          <cell r="AA1204" t="str">
            <v/>
          </cell>
          <cell r="AB1204" t="str">
            <v/>
          </cell>
          <cell r="AC1204" t="str">
            <v/>
          </cell>
          <cell r="AD1204" t="str">
            <v/>
          </cell>
          <cell r="AE1204" t="str">
            <v/>
          </cell>
        </row>
        <row r="1205">
          <cell r="A1205">
            <v>1192</v>
          </cell>
          <cell r="B1205" t="str">
            <v/>
          </cell>
          <cell r="C1205" t="str">
            <v/>
          </cell>
          <cell r="D1205" t="str">
            <v/>
          </cell>
          <cell r="E1205" t="str">
            <v/>
          </cell>
          <cell r="F1205" t="str">
            <v/>
          </cell>
          <cell r="G1205" t="str">
            <v/>
          </cell>
          <cell r="H1205" t="str">
            <v/>
          </cell>
          <cell r="J1205" t="str">
            <v>X493</v>
          </cell>
          <cell r="K1205" t="str">
            <v/>
          </cell>
          <cell r="M1205" t="str">
            <v/>
          </cell>
          <cell r="N1205" t="str">
            <v/>
          </cell>
          <cell r="O1205" t="str">
            <v/>
          </cell>
          <cell r="P1205" t="str">
            <v/>
          </cell>
          <cell r="Q1205" t="str">
            <v/>
          </cell>
          <cell r="R1205" t="str">
            <v/>
          </cell>
          <cell r="S1205" t="str">
            <v/>
          </cell>
          <cell r="T1205" t="str">
            <v/>
          </cell>
          <cell r="U1205" t="str">
            <v/>
          </cell>
          <cell r="V1205" t="str">
            <v/>
          </cell>
          <cell r="W1205" t="str">
            <v/>
          </cell>
          <cell r="X1205" t="str">
            <v/>
          </cell>
          <cell r="Y1205" t="str">
            <v/>
          </cell>
          <cell r="Z1205" t="str">
            <v/>
          </cell>
          <cell r="AA1205" t="str">
            <v/>
          </cell>
          <cell r="AB1205" t="str">
            <v/>
          </cell>
          <cell r="AC1205" t="str">
            <v/>
          </cell>
          <cell r="AD1205" t="str">
            <v/>
          </cell>
          <cell r="AE1205" t="str">
            <v/>
          </cell>
        </row>
        <row r="1206">
          <cell r="A1206">
            <v>1193</v>
          </cell>
          <cell r="B1206" t="str">
            <v/>
          </cell>
          <cell r="C1206" t="str">
            <v/>
          </cell>
          <cell r="D1206" t="str">
            <v/>
          </cell>
          <cell r="E1206" t="str">
            <v/>
          </cell>
          <cell r="F1206" t="str">
            <v/>
          </cell>
          <cell r="G1206" t="str">
            <v/>
          </cell>
          <cell r="H1206" t="str">
            <v/>
          </cell>
          <cell r="J1206" t="str">
            <v>X494</v>
          </cell>
          <cell r="K1206" t="str">
            <v/>
          </cell>
          <cell r="M1206" t="str">
            <v/>
          </cell>
          <cell r="N1206" t="str">
            <v/>
          </cell>
          <cell r="O1206" t="str">
            <v/>
          </cell>
          <cell r="P1206" t="str">
            <v/>
          </cell>
          <cell r="Q1206" t="str">
            <v/>
          </cell>
          <cell r="R1206" t="str">
            <v/>
          </cell>
          <cell r="S1206" t="str">
            <v/>
          </cell>
          <cell r="T1206" t="str">
            <v/>
          </cell>
          <cell r="U1206" t="str">
            <v/>
          </cell>
          <cell r="V1206" t="str">
            <v/>
          </cell>
          <cell r="W1206" t="str">
            <v/>
          </cell>
          <cell r="X1206" t="str">
            <v/>
          </cell>
          <cell r="Y1206" t="str">
            <v/>
          </cell>
          <cell r="Z1206" t="str">
            <v/>
          </cell>
          <cell r="AA1206" t="str">
            <v/>
          </cell>
          <cell r="AB1206" t="str">
            <v/>
          </cell>
          <cell r="AC1206" t="str">
            <v/>
          </cell>
          <cell r="AD1206" t="str">
            <v/>
          </cell>
          <cell r="AE1206" t="str">
            <v/>
          </cell>
        </row>
        <row r="1207">
          <cell r="A1207">
            <v>1194</v>
          </cell>
          <cell r="B1207" t="str">
            <v/>
          </cell>
          <cell r="C1207" t="str">
            <v/>
          </cell>
          <cell r="D1207" t="str">
            <v/>
          </cell>
          <cell r="E1207" t="str">
            <v/>
          </cell>
          <cell r="F1207" t="str">
            <v/>
          </cell>
          <cell r="G1207" t="str">
            <v/>
          </cell>
          <cell r="H1207" t="str">
            <v/>
          </cell>
          <cell r="J1207" t="str">
            <v>X495</v>
          </cell>
          <cell r="K1207" t="str">
            <v/>
          </cell>
          <cell r="M1207" t="str">
            <v/>
          </cell>
          <cell r="N1207" t="str">
            <v/>
          </cell>
          <cell r="O1207" t="str">
            <v/>
          </cell>
          <cell r="P1207" t="str">
            <v/>
          </cell>
          <cell r="Q1207" t="str">
            <v/>
          </cell>
          <cell r="R1207" t="str">
            <v/>
          </cell>
          <cell r="S1207" t="str">
            <v/>
          </cell>
          <cell r="T1207" t="str">
            <v/>
          </cell>
          <cell r="U1207" t="str">
            <v/>
          </cell>
          <cell r="V1207" t="str">
            <v/>
          </cell>
          <cell r="W1207" t="str">
            <v/>
          </cell>
          <cell r="X1207" t="str">
            <v/>
          </cell>
          <cell r="Y1207" t="str">
            <v/>
          </cell>
          <cell r="Z1207" t="str">
            <v/>
          </cell>
          <cell r="AA1207" t="str">
            <v/>
          </cell>
          <cell r="AB1207" t="str">
            <v/>
          </cell>
          <cell r="AC1207" t="str">
            <v/>
          </cell>
          <cell r="AD1207" t="str">
            <v/>
          </cell>
          <cell r="AE1207" t="str">
            <v/>
          </cell>
        </row>
        <row r="1208">
          <cell r="A1208">
            <v>1195</v>
          </cell>
          <cell r="B1208" t="str">
            <v/>
          </cell>
          <cell r="C1208" t="str">
            <v/>
          </cell>
          <cell r="D1208" t="str">
            <v/>
          </cell>
          <cell r="E1208" t="str">
            <v/>
          </cell>
          <cell r="F1208" t="str">
            <v/>
          </cell>
          <cell r="G1208" t="str">
            <v/>
          </cell>
          <cell r="H1208" t="str">
            <v/>
          </cell>
          <cell r="J1208" t="str">
            <v>X496</v>
          </cell>
          <cell r="K1208" t="str">
            <v/>
          </cell>
          <cell r="M1208" t="str">
            <v/>
          </cell>
          <cell r="N1208" t="str">
            <v/>
          </cell>
          <cell r="O1208" t="str">
            <v/>
          </cell>
          <cell r="P1208" t="str">
            <v/>
          </cell>
          <cell r="Q1208" t="str">
            <v/>
          </cell>
          <cell r="R1208" t="str">
            <v/>
          </cell>
          <cell r="S1208" t="str">
            <v/>
          </cell>
          <cell r="T1208" t="str">
            <v/>
          </cell>
          <cell r="U1208" t="str">
            <v/>
          </cell>
          <cell r="V1208" t="str">
            <v/>
          </cell>
          <cell r="W1208" t="str">
            <v/>
          </cell>
          <cell r="X1208" t="str">
            <v/>
          </cell>
          <cell r="Y1208" t="str">
            <v/>
          </cell>
          <cell r="Z1208" t="str">
            <v/>
          </cell>
          <cell r="AA1208" t="str">
            <v/>
          </cell>
          <cell r="AB1208" t="str">
            <v/>
          </cell>
          <cell r="AC1208" t="str">
            <v/>
          </cell>
          <cell r="AD1208" t="str">
            <v/>
          </cell>
          <cell r="AE1208" t="str">
            <v/>
          </cell>
        </row>
        <row r="1209">
          <cell r="A1209">
            <v>1196</v>
          </cell>
          <cell r="B1209" t="str">
            <v/>
          </cell>
          <cell r="C1209" t="str">
            <v/>
          </cell>
          <cell r="D1209" t="str">
            <v/>
          </cell>
          <cell r="E1209" t="str">
            <v/>
          </cell>
          <cell r="F1209" t="str">
            <v/>
          </cell>
          <cell r="G1209" t="str">
            <v/>
          </cell>
          <cell r="H1209" t="str">
            <v/>
          </cell>
          <cell r="J1209" t="str">
            <v>X497</v>
          </cell>
          <cell r="K1209" t="str">
            <v/>
          </cell>
          <cell r="M1209" t="str">
            <v/>
          </cell>
          <cell r="N1209" t="str">
            <v/>
          </cell>
          <cell r="O1209" t="str">
            <v/>
          </cell>
          <cell r="P1209" t="str">
            <v/>
          </cell>
          <cell r="Q1209" t="str">
            <v/>
          </cell>
          <cell r="R1209" t="str">
            <v/>
          </cell>
          <cell r="S1209" t="str">
            <v/>
          </cell>
          <cell r="T1209" t="str">
            <v/>
          </cell>
          <cell r="U1209" t="str">
            <v/>
          </cell>
          <cell r="V1209" t="str">
            <v/>
          </cell>
          <cell r="W1209" t="str">
            <v/>
          </cell>
          <cell r="X1209" t="str">
            <v/>
          </cell>
          <cell r="Y1209" t="str">
            <v/>
          </cell>
          <cell r="Z1209" t="str">
            <v/>
          </cell>
          <cell r="AA1209" t="str">
            <v/>
          </cell>
          <cell r="AB1209" t="str">
            <v/>
          </cell>
          <cell r="AC1209" t="str">
            <v/>
          </cell>
          <cell r="AD1209" t="str">
            <v/>
          </cell>
          <cell r="AE1209" t="str">
            <v/>
          </cell>
        </row>
        <row r="1210">
          <cell r="A1210">
            <v>1197</v>
          </cell>
          <cell r="B1210" t="str">
            <v/>
          </cell>
          <cell r="C1210" t="str">
            <v/>
          </cell>
          <cell r="D1210" t="str">
            <v/>
          </cell>
          <cell r="E1210" t="str">
            <v/>
          </cell>
          <cell r="F1210" t="str">
            <v/>
          </cell>
          <cell r="G1210" t="str">
            <v/>
          </cell>
          <cell r="H1210" t="str">
            <v/>
          </cell>
          <cell r="J1210" t="str">
            <v>X498</v>
          </cell>
          <cell r="K1210" t="str">
            <v/>
          </cell>
          <cell r="M1210" t="str">
            <v/>
          </cell>
          <cell r="N1210" t="str">
            <v/>
          </cell>
          <cell r="O1210" t="str">
            <v/>
          </cell>
          <cell r="P1210" t="str">
            <v/>
          </cell>
          <cell r="Q1210" t="str">
            <v/>
          </cell>
          <cell r="R1210" t="str">
            <v/>
          </cell>
          <cell r="S1210" t="str">
            <v/>
          </cell>
          <cell r="T1210" t="str">
            <v/>
          </cell>
          <cell r="U1210" t="str">
            <v/>
          </cell>
          <cell r="V1210" t="str">
            <v/>
          </cell>
          <cell r="W1210" t="str">
            <v/>
          </cell>
          <cell r="X1210" t="str">
            <v/>
          </cell>
          <cell r="Y1210" t="str">
            <v/>
          </cell>
          <cell r="Z1210" t="str">
            <v/>
          </cell>
          <cell r="AA1210" t="str">
            <v/>
          </cell>
          <cell r="AB1210" t="str">
            <v/>
          </cell>
          <cell r="AC1210" t="str">
            <v/>
          </cell>
          <cell r="AD1210" t="str">
            <v/>
          </cell>
          <cell r="AE1210" t="str">
            <v/>
          </cell>
        </row>
        <row r="1211">
          <cell r="A1211">
            <v>1198</v>
          </cell>
          <cell r="B1211" t="str">
            <v/>
          </cell>
          <cell r="C1211" t="str">
            <v/>
          </cell>
          <cell r="D1211" t="str">
            <v/>
          </cell>
          <cell r="E1211" t="str">
            <v/>
          </cell>
          <cell r="F1211" t="str">
            <v/>
          </cell>
          <cell r="G1211" t="str">
            <v/>
          </cell>
          <cell r="H1211" t="str">
            <v/>
          </cell>
          <cell r="J1211" t="str">
            <v>X499</v>
          </cell>
          <cell r="K1211" t="str">
            <v/>
          </cell>
          <cell r="M1211" t="str">
            <v/>
          </cell>
          <cell r="N1211" t="str">
            <v/>
          </cell>
          <cell r="O1211" t="str">
            <v/>
          </cell>
          <cell r="P1211" t="str">
            <v/>
          </cell>
          <cell r="Q1211" t="str">
            <v/>
          </cell>
          <cell r="R1211" t="str">
            <v/>
          </cell>
          <cell r="S1211" t="str">
            <v/>
          </cell>
          <cell r="T1211" t="str">
            <v/>
          </cell>
          <cell r="U1211" t="str">
            <v/>
          </cell>
          <cell r="V1211" t="str">
            <v/>
          </cell>
          <cell r="W1211" t="str">
            <v/>
          </cell>
          <cell r="X1211" t="str">
            <v/>
          </cell>
          <cell r="Y1211" t="str">
            <v/>
          </cell>
          <cell r="Z1211" t="str">
            <v/>
          </cell>
          <cell r="AA1211" t="str">
            <v/>
          </cell>
          <cell r="AB1211" t="str">
            <v/>
          </cell>
          <cell r="AC1211" t="str">
            <v/>
          </cell>
          <cell r="AD1211" t="str">
            <v/>
          </cell>
          <cell r="AE1211" t="str">
            <v/>
          </cell>
        </row>
        <row r="1212">
          <cell r="A1212">
            <v>1199</v>
          </cell>
          <cell r="B1212" t="str">
            <v/>
          </cell>
          <cell r="C1212" t="str">
            <v/>
          </cell>
          <cell r="D1212" t="str">
            <v/>
          </cell>
          <cell r="E1212" t="str">
            <v/>
          </cell>
          <cell r="F1212" t="str">
            <v/>
          </cell>
          <cell r="G1212" t="str">
            <v/>
          </cell>
          <cell r="H1212" t="str">
            <v/>
          </cell>
          <cell r="J1212" t="str">
            <v>X500</v>
          </cell>
          <cell r="K1212" t="str">
            <v/>
          </cell>
          <cell r="M1212" t="str">
            <v/>
          </cell>
          <cell r="N1212" t="str">
            <v/>
          </cell>
          <cell r="O1212" t="str">
            <v/>
          </cell>
          <cell r="P1212" t="str">
            <v/>
          </cell>
          <cell r="Q1212" t="str">
            <v/>
          </cell>
          <cell r="R1212" t="str">
            <v/>
          </cell>
          <cell r="S1212" t="str">
            <v/>
          </cell>
          <cell r="T1212" t="str">
            <v/>
          </cell>
          <cell r="U1212" t="str">
            <v/>
          </cell>
          <cell r="V1212" t="str">
            <v/>
          </cell>
          <cell r="W1212" t="str">
            <v/>
          </cell>
          <cell r="X1212" t="str">
            <v/>
          </cell>
          <cell r="Y1212" t="str">
            <v/>
          </cell>
          <cell r="Z1212" t="str">
            <v/>
          </cell>
          <cell r="AA1212" t="str">
            <v/>
          </cell>
          <cell r="AB1212" t="str">
            <v/>
          </cell>
          <cell r="AC1212" t="str">
            <v/>
          </cell>
          <cell r="AD1212" t="str">
            <v/>
          </cell>
          <cell r="AE1212" t="str">
            <v/>
          </cell>
        </row>
      </sheetData>
      <sheetData sheetId="23">
        <row r="3">
          <cell r="A3" t="str">
            <v>AKI</v>
          </cell>
          <cell r="B3" t="str">
            <v>AK Innsbruck</v>
          </cell>
          <cell r="C3" t="str">
            <v>AUT</v>
          </cell>
          <cell r="T3">
            <v>999999</v>
          </cell>
          <cell r="U3">
            <v>999999</v>
          </cell>
        </row>
        <row r="4">
          <cell r="A4" t="str">
            <v>ARH</v>
          </cell>
          <cell r="B4" t="str">
            <v>KSC Argos/AK Hermann</v>
          </cell>
          <cell r="C4" t="str">
            <v>AUT</v>
          </cell>
          <cell r="T4">
            <v>999999</v>
          </cell>
          <cell r="U4">
            <v>999999</v>
          </cell>
        </row>
        <row r="5">
          <cell r="A5" t="str">
            <v>BAD</v>
          </cell>
          <cell r="B5" t="str">
            <v>Badener AC</v>
          </cell>
          <cell r="C5" t="str">
            <v>AUT</v>
          </cell>
          <cell r="T5">
            <v>999999</v>
          </cell>
          <cell r="U5">
            <v>999999</v>
          </cell>
        </row>
        <row r="6">
          <cell r="A6" t="str">
            <v>BHÄ</v>
          </cell>
          <cell r="B6" t="str">
            <v>KSC Bad Häring</v>
          </cell>
          <cell r="C6" t="str">
            <v>AUT</v>
          </cell>
          <cell r="T6">
            <v>999999</v>
          </cell>
          <cell r="U6">
            <v>999999</v>
          </cell>
        </row>
        <row r="7">
          <cell r="A7" t="str">
            <v>BIS</v>
          </cell>
          <cell r="B7" t="str">
            <v>ESV Bischofshofen</v>
          </cell>
          <cell r="C7" t="str">
            <v>AUT</v>
          </cell>
          <cell r="T7">
            <v>999999</v>
          </cell>
          <cell r="U7">
            <v>999999</v>
          </cell>
        </row>
        <row r="8">
          <cell r="A8" t="str">
            <v>BRF</v>
          </cell>
          <cell r="B8" t="str">
            <v>STK Breitenfurt</v>
          </cell>
          <cell r="C8" t="str">
            <v>AUT</v>
          </cell>
          <cell r="T8">
            <v>999999</v>
          </cell>
          <cell r="U8">
            <v>999999</v>
          </cell>
        </row>
        <row r="9">
          <cell r="A9" t="str">
            <v>BRM</v>
          </cell>
          <cell r="B9" t="str">
            <v>ATUS Bruck / Mur</v>
          </cell>
          <cell r="C9" t="str">
            <v>AUT</v>
          </cell>
          <cell r="T9">
            <v>999999</v>
          </cell>
          <cell r="U9">
            <v>999999</v>
          </cell>
        </row>
        <row r="10">
          <cell r="A10" t="str">
            <v>BRU</v>
          </cell>
          <cell r="B10" t="str">
            <v>KSK Brunn/Gebirge</v>
          </cell>
          <cell r="C10" t="str">
            <v>AUT</v>
          </cell>
          <cell r="T10">
            <v>999999</v>
          </cell>
          <cell r="U10">
            <v>999999</v>
          </cell>
        </row>
        <row r="11">
          <cell r="A11" t="str">
            <v>BUK</v>
          </cell>
          <cell r="B11" t="str">
            <v>Union Buchkirchen</v>
          </cell>
          <cell r="C11" t="str">
            <v>AUT</v>
          </cell>
          <cell r="T11">
            <v>999999</v>
          </cell>
          <cell r="U11">
            <v>999999</v>
          </cell>
        </row>
        <row r="12">
          <cell r="A12" t="str">
            <v>BÜR</v>
          </cell>
          <cell r="B12" t="str">
            <v>SV Bürmoos</v>
          </cell>
          <cell r="C12" t="str">
            <v>AUT</v>
          </cell>
          <cell r="T12">
            <v>999999</v>
          </cell>
          <cell r="U12">
            <v>999999</v>
          </cell>
        </row>
        <row r="13">
          <cell r="A13" t="str">
            <v>CROSS</v>
          </cell>
          <cell r="B13" t="str">
            <v>ASKÖ Crosszone Lifting Club</v>
          </cell>
          <cell r="C13" t="str">
            <v>AUT</v>
          </cell>
          <cell r="T13">
            <v>999999</v>
          </cell>
          <cell r="U13">
            <v>999999</v>
          </cell>
        </row>
        <row r="14">
          <cell r="A14" t="str">
            <v>DOR</v>
          </cell>
          <cell r="B14" t="str">
            <v>USC Dornbirn</v>
          </cell>
          <cell r="C14" t="str">
            <v>AUT</v>
          </cell>
          <cell r="T14">
            <v>999999</v>
          </cell>
          <cell r="U14">
            <v>999999</v>
          </cell>
        </row>
        <row r="15">
          <cell r="A15" t="str">
            <v>EIW</v>
          </cell>
          <cell r="B15" t="str">
            <v>Eiche Wien Ottakring</v>
          </cell>
          <cell r="C15" t="str">
            <v>AUT</v>
          </cell>
          <cell r="T15">
            <v>999999</v>
          </cell>
          <cell r="U15">
            <v>999999</v>
          </cell>
        </row>
        <row r="16">
          <cell r="A16" t="str">
            <v>FEL</v>
          </cell>
          <cell r="B16" t="str">
            <v>AC ASKÖ Feldkirchen</v>
          </cell>
          <cell r="C16" t="str">
            <v>AUT</v>
          </cell>
          <cell r="T16">
            <v>999999</v>
          </cell>
          <cell r="U16">
            <v>999999</v>
          </cell>
        </row>
        <row r="17">
          <cell r="A17" t="str">
            <v>GIC</v>
          </cell>
          <cell r="B17" t="str">
            <v>Gitty City</v>
          </cell>
          <cell r="C17" t="str">
            <v>AUT</v>
          </cell>
          <cell r="T17">
            <v>999999</v>
          </cell>
          <cell r="U17">
            <v>999999</v>
          </cell>
        </row>
        <row r="18">
          <cell r="A18" t="str">
            <v>GOL</v>
          </cell>
          <cell r="B18" t="str">
            <v>FAK Goliath</v>
          </cell>
          <cell r="C18" t="str">
            <v>AUT</v>
          </cell>
          <cell r="T18">
            <v>999999</v>
          </cell>
          <cell r="U18">
            <v>999999</v>
          </cell>
        </row>
        <row r="19">
          <cell r="A19" t="str">
            <v>HAR</v>
          </cell>
          <cell r="B19" t="str">
            <v>SC Harland</v>
          </cell>
          <cell r="C19" t="str">
            <v>AUT</v>
          </cell>
          <cell r="T19">
            <v>999999</v>
          </cell>
          <cell r="U19">
            <v>999999</v>
          </cell>
        </row>
        <row r="20">
          <cell r="A20" t="str">
            <v>HAU</v>
          </cell>
          <cell r="B20" t="str">
            <v>UKJ Hauskirchen</v>
          </cell>
          <cell r="C20" t="str">
            <v>AUT</v>
          </cell>
          <cell r="T20">
            <v>999999</v>
          </cell>
          <cell r="U20">
            <v>999999</v>
          </cell>
        </row>
        <row r="21">
          <cell r="A21" t="str">
            <v>KLO</v>
          </cell>
          <cell r="B21" t="str">
            <v>KSV Klosterneuburg</v>
          </cell>
          <cell r="C21" t="str">
            <v>AUT</v>
          </cell>
          <cell r="T21">
            <v>999999</v>
          </cell>
          <cell r="U21">
            <v>999999</v>
          </cell>
        </row>
        <row r="22">
          <cell r="A22" t="str">
            <v>KRD</v>
          </cell>
          <cell r="B22" t="str">
            <v>Union Kritzendorf-Kierling</v>
          </cell>
          <cell r="C22" t="str">
            <v>AUT</v>
          </cell>
          <cell r="T22">
            <v>999999</v>
          </cell>
          <cell r="U22">
            <v>999999</v>
          </cell>
        </row>
        <row r="23">
          <cell r="A23" t="str">
            <v>KRE</v>
          </cell>
          <cell r="B23" t="str">
            <v>AK Union Krems</v>
          </cell>
          <cell r="C23" t="str">
            <v>AUT</v>
          </cell>
          <cell r="T23">
            <v>999999</v>
          </cell>
          <cell r="U23">
            <v>999999</v>
          </cell>
        </row>
        <row r="24">
          <cell r="A24" t="str">
            <v>LAL</v>
          </cell>
          <cell r="B24" t="str">
            <v>HSV Langenlebarn</v>
          </cell>
          <cell r="C24" t="str">
            <v>AUT</v>
          </cell>
          <cell r="T24">
            <v>999999</v>
          </cell>
          <cell r="U24">
            <v>999999</v>
          </cell>
        </row>
        <row r="25">
          <cell r="A25" t="str">
            <v>LCH</v>
          </cell>
          <cell r="B25" t="str">
            <v>Union Fulda Lochen</v>
          </cell>
          <cell r="C25" t="str">
            <v>AUT</v>
          </cell>
          <cell r="T25">
            <v>999999</v>
          </cell>
          <cell r="U25">
            <v>999999</v>
          </cell>
        </row>
        <row r="26">
          <cell r="A26" t="str">
            <v>LEO</v>
          </cell>
          <cell r="B26" t="str">
            <v>Leopoldau</v>
          </cell>
          <cell r="C26" t="str">
            <v>AUT</v>
          </cell>
          <cell r="T26">
            <v>999999</v>
          </cell>
          <cell r="U26">
            <v>999999</v>
          </cell>
        </row>
        <row r="27">
          <cell r="A27" t="str">
            <v>LOO</v>
          </cell>
          <cell r="B27" t="str">
            <v>SK Loosdorf</v>
          </cell>
          <cell r="C27" t="str">
            <v>AUT</v>
          </cell>
          <cell r="T27">
            <v>999999</v>
          </cell>
          <cell r="U27">
            <v>999999</v>
          </cell>
        </row>
        <row r="28">
          <cell r="A28" t="str">
            <v>MAFC</v>
          </cell>
          <cell r="B28" t="str">
            <v>MAFC-Budapest</v>
          </cell>
          <cell r="C28" t="str">
            <v>AUT</v>
          </cell>
          <cell r="T28">
            <v>999999</v>
          </cell>
          <cell r="U28">
            <v>999999</v>
          </cell>
        </row>
        <row r="29">
          <cell r="A29" t="str">
            <v>MEL</v>
          </cell>
          <cell r="B29" t="str">
            <v>KSK Melk</v>
          </cell>
          <cell r="C29" t="str">
            <v>AUT</v>
          </cell>
          <cell r="T29">
            <v>999999</v>
          </cell>
          <cell r="U29">
            <v>999999</v>
          </cell>
        </row>
        <row r="30">
          <cell r="A30" t="str">
            <v>MIL</v>
          </cell>
          <cell r="B30" t="str">
            <v>HSV Milon St.Pölten</v>
          </cell>
          <cell r="C30" t="str">
            <v>AUT</v>
          </cell>
          <cell r="T30">
            <v>999999</v>
          </cell>
          <cell r="U30">
            <v>999999</v>
          </cell>
        </row>
        <row r="31">
          <cell r="A31" t="str">
            <v>MÖD</v>
          </cell>
          <cell r="B31" t="str">
            <v>KSV Raika Mödling</v>
          </cell>
          <cell r="C31" t="str">
            <v>AUT</v>
          </cell>
          <cell r="T31">
            <v>999999</v>
          </cell>
          <cell r="U31">
            <v>999999</v>
          </cell>
        </row>
        <row r="32">
          <cell r="A32" t="str">
            <v>NW</v>
          </cell>
          <cell r="B32" t="str">
            <v>AK Nord Wien</v>
          </cell>
          <cell r="C32" t="str">
            <v>AUT</v>
          </cell>
          <cell r="T32">
            <v>999999</v>
          </cell>
          <cell r="U32">
            <v>999999</v>
          </cell>
        </row>
        <row r="33">
          <cell r="A33" t="str">
            <v>ÖBL</v>
          </cell>
          <cell r="B33" t="str">
            <v>AK Union Öblarn</v>
          </cell>
          <cell r="C33" t="str">
            <v>AUT</v>
          </cell>
          <cell r="T33">
            <v>999999</v>
          </cell>
          <cell r="U33">
            <v>999999</v>
          </cell>
        </row>
        <row r="34">
          <cell r="A34" t="str">
            <v>OMV</v>
          </cell>
          <cell r="B34" t="str">
            <v>OMV Schwechat</v>
          </cell>
          <cell r="C34" t="str">
            <v>AUT</v>
          </cell>
          <cell r="T34">
            <v>999999</v>
          </cell>
          <cell r="U34">
            <v>999999</v>
          </cell>
        </row>
        <row r="35">
          <cell r="A35" t="str">
            <v>POL</v>
          </cell>
          <cell r="B35" t="str">
            <v>Polizei SV</v>
          </cell>
          <cell r="C35" t="str">
            <v>AUT</v>
          </cell>
          <cell r="T35">
            <v>999999</v>
          </cell>
          <cell r="U35">
            <v>999999</v>
          </cell>
        </row>
        <row r="36">
          <cell r="A36" t="str">
            <v>PRE</v>
          </cell>
          <cell r="B36" t="str">
            <v>KSV Pressbaum</v>
          </cell>
          <cell r="C36" t="str">
            <v>AUT</v>
          </cell>
          <cell r="T36">
            <v>999999</v>
          </cell>
          <cell r="U36">
            <v>999999</v>
          </cell>
        </row>
        <row r="37">
          <cell r="A37" t="str">
            <v>PSV</v>
          </cell>
          <cell r="B37" t="str">
            <v>Post SV Wien</v>
          </cell>
          <cell r="C37" t="str">
            <v>AUT</v>
          </cell>
          <cell r="T37">
            <v>999999</v>
          </cell>
          <cell r="U37">
            <v>999999</v>
          </cell>
        </row>
        <row r="38">
          <cell r="A38" t="str">
            <v>RAN</v>
          </cell>
          <cell r="B38" t="str">
            <v>WSV-ATSV Ranshofen</v>
          </cell>
          <cell r="C38" t="str">
            <v>AUT</v>
          </cell>
          <cell r="T38">
            <v>999999</v>
          </cell>
          <cell r="U38">
            <v>999999</v>
          </cell>
        </row>
        <row r="39">
          <cell r="A39" t="str">
            <v>RUM</v>
          </cell>
          <cell r="B39" t="str">
            <v>KSV Rum</v>
          </cell>
          <cell r="C39" t="str">
            <v>AUT</v>
          </cell>
          <cell r="T39">
            <v>999999</v>
          </cell>
          <cell r="U39">
            <v>999999</v>
          </cell>
        </row>
        <row r="40">
          <cell r="A40" t="str">
            <v>SBG</v>
          </cell>
          <cell r="B40" t="str">
            <v>ASKÖ SK Salzburg</v>
          </cell>
          <cell r="C40" t="str">
            <v>AUT</v>
          </cell>
          <cell r="T40">
            <v>999999</v>
          </cell>
          <cell r="U40">
            <v>999999</v>
          </cell>
        </row>
        <row r="41">
          <cell r="A41" t="str">
            <v>Sede</v>
          </cell>
          <cell r="B41" t="str">
            <v>Sede-Budapest</v>
          </cell>
          <cell r="C41" t="str">
            <v>AUT</v>
          </cell>
          <cell r="T41">
            <v>999999</v>
          </cell>
          <cell r="U41">
            <v>999999</v>
          </cell>
        </row>
        <row r="42">
          <cell r="A42" t="str">
            <v>STO</v>
          </cell>
          <cell r="B42" t="str">
            <v>AK Stockerau</v>
          </cell>
          <cell r="C42" t="str">
            <v>AUT</v>
          </cell>
          <cell r="T42">
            <v>999999</v>
          </cell>
          <cell r="U42">
            <v>999999</v>
          </cell>
        </row>
        <row r="43">
          <cell r="A43" t="str">
            <v>SVS</v>
          </cell>
          <cell r="B43" t="str">
            <v>SVS OMV Schwechat</v>
          </cell>
          <cell r="C43" t="str">
            <v>AUT</v>
          </cell>
          <cell r="T43">
            <v>999999</v>
          </cell>
          <cell r="U43">
            <v>999999</v>
          </cell>
        </row>
        <row r="44">
          <cell r="A44" t="str">
            <v>UNB</v>
          </cell>
          <cell r="B44" t="str">
            <v>Unbekannt</v>
          </cell>
          <cell r="C44" t="str">
            <v>AUT</v>
          </cell>
          <cell r="T44">
            <v>999999</v>
          </cell>
          <cell r="U44">
            <v>999999</v>
          </cell>
        </row>
        <row r="45">
          <cell r="A45" t="str">
            <v>VÖD</v>
          </cell>
          <cell r="B45" t="str">
            <v>AKH Vösendorf</v>
          </cell>
          <cell r="C45" t="str">
            <v>AUT</v>
          </cell>
          <cell r="T45">
            <v>999999</v>
          </cell>
          <cell r="U45">
            <v>999999</v>
          </cell>
        </row>
        <row r="46">
          <cell r="A46" t="str">
            <v>VÖE</v>
          </cell>
          <cell r="B46" t="str">
            <v>SK Vöest</v>
          </cell>
          <cell r="C46" t="str">
            <v>AUT</v>
          </cell>
          <cell r="T46">
            <v>999999</v>
          </cell>
          <cell r="U46">
            <v>999999</v>
          </cell>
        </row>
        <row r="47">
          <cell r="A47" t="str">
            <v>WEL</v>
          </cell>
          <cell r="B47" t="str">
            <v>ESV Wels</v>
          </cell>
          <cell r="C47" t="str">
            <v>AUT</v>
          </cell>
          <cell r="T47">
            <v>999999</v>
          </cell>
          <cell r="U47">
            <v>999999</v>
          </cell>
        </row>
        <row r="48">
          <cell r="A48" t="str">
            <v>WEN</v>
          </cell>
          <cell r="B48" t="str">
            <v>AK Weng</v>
          </cell>
          <cell r="C48" t="str">
            <v>AUT</v>
          </cell>
          <cell r="T48">
            <v>999999</v>
          </cell>
          <cell r="U48">
            <v>999999</v>
          </cell>
        </row>
        <row r="49">
          <cell r="A49" t="str">
            <v>WLD</v>
          </cell>
          <cell r="B49" t="str">
            <v>UAK Waldviertel</v>
          </cell>
          <cell r="C49" t="str">
            <v>AUT</v>
          </cell>
          <cell r="T49">
            <v>999999</v>
          </cell>
          <cell r="U49">
            <v>999999</v>
          </cell>
        </row>
        <row r="50">
          <cell r="A50" t="str">
            <v>WOL</v>
          </cell>
          <cell r="B50" t="str">
            <v>Union KSC Wolkersdorf</v>
          </cell>
          <cell r="C50" t="str">
            <v>AUT</v>
          </cell>
          <cell r="T50">
            <v>999999</v>
          </cell>
          <cell r="U50">
            <v>999999</v>
          </cell>
        </row>
        <row r="51">
          <cell r="A51" t="str">
            <v>ZIS</v>
          </cell>
          <cell r="B51" t="str">
            <v>Zistersdorf</v>
          </cell>
          <cell r="C51" t="str">
            <v>AUT</v>
          </cell>
          <cell r="T51">
            <v>999999</v>
          </cell>
          <cell r="U51">
            <v>999999</v>
          </cell>
        </row>
        <row r="52">
          <cell r="T52">
            <v>999999</v>
          </cell>
          <cell r="U52">
            <v>999999</v>
          </cell>
        </row>
        <row r="53">
          <cell r="T53">
            <v>999999</v>
          </cell>
          <cell r="U53">
            <v>999999</v>
          </cell>
        </row>
        <row r="54">
          <cell r="T54">
            <v>999999</v>
          </cell>
          <cell r="U54">
            <v>999999</v>
          </cell>
        </row>
        <row r="55">
          <cell r="T55">
            <v>999999</v>
          </cell>
          <cell r="U55">
            <v>999999</v>
          </cell>
        </row>
        <row r="56">
          <cell r="T56">
            <v>999999</v>
          </cell>
          <cell r="U56">
            <v>999999</v>
          </cell>
        </row>
        <row r="57">
          <cell r="T57">
            <v>999999</v>
          </cell>
          <cell r="U57">
            <v>999999</v>
          </cell>
        </row>
        <row r="58">
          <cell r="T58">
            <v>999999</v>
          </cell>
          <cell r="U58">
            <v>999999</v>
          </cell>
        </row>
        <row r="59">
          <cell r="T59">
            <v>999999</v>
          </cell>
          <cell r="U59">
            <v>999999</v>
          </cell>
        </row>
        <row r="60">
          <cell r="T60">
            <v>999999</v>
          </cell>
          <cell r="U60">
            <v>999999</v>
          </cell>
        </row>
        <row r="61">
          <cell r="T61">
            <v>999999</v>
          </cell>
          <cell r="U61">
            <v>999999</v>
          </cell>
        </row>
        <row r="62">
          <cell r="T62">
            <v>999999</v>
          </cell>
          <cell r="U62">
            <v>999999</v>
          </cell>
        </row>
        <row r="63">
          <cell r="T63">
            <v>999999</v>
          </cell>
          <cell r="U63">
            <v>999999</v>
          </cell>
        </row>
        <row r="64">
          <cell r="T64">
            <v>999999</v>
          </cell>
          <cell r="U64">
            <v>999999</v>
          </cell>
        </row>
        <row r="65">
          <cell r="T65">
            <v>999999</v>
          </cell>
          <cell r="U65">
            <v>999999</v>
          </cell>
        </row>
        <row r="66">
          <cell r="T66">
            <v>999999</v>
          </cell>
          <cell r="U66">
            <v>999999</v>
          </cell>
        </row>
        <row r="67">
          <cell r="T67">
            <v>999999</v>
          </cell>
          <cell r="U67">
            <v>999999</v>
          </cell>
        </row>
        <row r="68">
          <cell r="T68">
            <v>999999</v>
          </cell>
          <cell r="U68">
            <v>999999</v>
          </cell>
        </row>
        <row r="69">
          <cell r="T69">
            <v>999999</v>
          </cell>
          <cell r="U69">
            <v>999999</v>
          </cell>
        </row>
        <row r="70">
          <cell r="T70">
            <v>999999</v>
          </cell>
          <cell r="U70">
            <v>999999</v>
          </cell>
        </row>
        <row r="71">
          <cell r="T71">
            <v>999999</v>
          </cell>
          <cell r="U71">
            <v>999999</v>
          </cell>
        </row>
        <row r="72">
          <cell r="T72">
            <v>999999</v>
          </cell>
          <cell r="U72">
            <v>999999</v>
          </cell>
        </row>
        <row r="73">
          <cell r="T73">
            <v>999999</v>
          </cell>
          <cell r="U73">
            <v>999999</v>
          </cell>
        </row>
        <row r="74">
          <cell r="T74">
            <v>999999</v>
          </cell>
          <cell r="U74">
            <v>999999</v>
          </cell>
        </row>
        <row r="75">
          <cell r="T75">
            <v>999999</v>
          </cell>
          <cell r="U75">
            <v>999999</v>
          </cell>
        </row>
        <row r="76">
          <cell r="T76">
            <v>999999</v>
          </cell>
          <cell r="U76">
            <v>999999</v>
          </cell>
        </row>
        <row r="77">
          <cell r="T77">
            <v>999999</v>
          </cell>
          <cell r="U77">
            <v>999999</v>
          </cell>
        </row>
        <row r="78">
          <cell r="T78">
            <v>999999</v>
          </cell>
          <cell r="U78">
            <v>999999</v>
          </cell>
        </row>
        <row r="79">
          <cell r="T79">
            <v>999999</v>
          </cell>
          <cell r="U79">
            <v>999999</v>
          </cell>
        </row>
        <row r="80">
          <cell r="T80">
            <v>999999</v>
          </cell>
          <cell r="U80">
            <v>999999</v>
          </cell>
        </row>
        <row r="81">
          <cell r="T81">
            <v>999999</v>
          </cell>
          <cell r="U81">
            <v>999999</v>
          </cell>
        </row>
        <row r="82">
          <cell r="T82">
            <v>999999</v>
          </cell>
          <cell r="U82">
            <v>999999</v>
          </cell>
        </row>
        <row r="83">
          <cell r="T83">
            <v>999999</v>
          </cell>
          <cell r="U83">
            <v>999999</v>
          </cell>
        </row>
        <row r="84">
          <cell r="T84">
            <v>999999</v>
          </cell>
          <cell r="U84">
            <v>999999</v>
          </cell>
        </row>
        <row r="85">
          <cell r="T85">
            <v>999999</v>
          </cell>
          <cell r="U85">
            <v>999999</v>
          </cell>
        </row>
        <row r="86">
          <cell r="T86">
            <v>999999</v>
          </cell>
          <cell r="U86">
            <v>999999</v>
          </cell>
        </row>
        <row r="87">
          <cell r="T87">
            <v>999999</v>
          </cell>
          <cell r="U87">
            <v>999999</v>
          </cell>
        </row>
        <row r="88">
          <cell r="T88">
            <v>999999</v>
          </cell>
          <cell r="U88">
            <v>999999</v>
          </cell>
        </row>
        <row r="89">
          <cell r="T89">
            <v>999999</v>
          </cell>
          <cell r="U89">
            <v>999999</v>
          </cell>
        </row>
        <row r="90">
          <cell r="T90">
            <v>999999</v>
          </cell>
          <cell r="U90">
            <v>999999</v>
          </cell>
        </row>
        <row r="91">
          <cell r="T91">
            <v>999999</v>
          </cell>
          <cell r="U91">
            <v>999999</v>
          </cell>
        </row>
        <row r="92">
          <cell r="T92">
            <v>999999</v>
          </cell>
          <cell r="U92">
            <v>999999</v>
          </cell>
        </row>
        <row r="93">
          <cell r="T93">
            <v>999999</v>
          </cell>
          <cell r="U93">
            <v>999999</v>
          </cell>
        </row>
        <row r="94">
          <cell r="T94">
            <v>999999</v>
          </cell>
          <cell r="U94">
            <v>999999</v>
          </cell>
        </row>
        <row r="95">
          <cell r="T95">
            <v>999999</v>
          </cell>
          <cell r="U95">
            <v>999999</v>
          </cell>
        </row>
        <row r="96">
          <cell r="T96">
            <v>999999</v>
          </cell>
          <cell r="U96">
            <v>999999</v>
          </cell>
        </row>
        <row r="97">
          <cell r="T97">
            <v>999999</v>
          </cell>
          <cell r="U97">
            <v>999999</v>
          </cell>
        </row>
        <row r="98">
          <cell r="T98">
            <v>999999</v>
          </cell>
          <cell r="U98">
            <v>999999</v>
          </cell>
        </row>
        <row r="99">
          <cell r="T99">
            <v>999999</v>
          </cell>
          <cell r="U99">
            <v>999999</v>
          </cell>
        </row>
        <row r="100">
          <cell r="T100">
            <v>999999</v>
          </cell>
          <cell r="U100">
            <v>999999</v>
          </cell>
        </row>
        <row r="101">
          <cell r="T101">
            <v>999999</v>
          </cell>
          <cell r="U101">
            <v>999999</v>
          </cell>
        </row>
        <row r="102">
          <cell r="T102">
            <v>999999</v>
          </cell>
          <cell r="U102">
            <v>999999</v>
          </cell>
        </row>
        <row r="103">
          <cell r="T103">
            <v>999999</v>
          </cell>
          <cell r="U103">
            <v>999999</v>
          </cell>
        </row>
        <row r="104">
          <cell r="T104">
            <v>999999</v>
          </cell>
          <cell r="U104">
            <v>999999</v>
          </cell>
        </row>
        <row r="105">
          <cell r="T105">
            <v>999999</v>
          </cell>
          <cell r="U105">
            <v>999999</v>
          </cell>
        </row>
        <row r="106">
          <cell r="T106">
            <v>999999</v>
          </cell>
          <cell r="U106">
            <v>999999</v>
          </cell>
        </row>
        <row r="107">
          <cell r="T107">
            <v>999999</v>
          </cell>
          <cell r="U107">
            <v>999999</v>
          </cell>
        </row>
        <row r="108">
          <cell r="T108">
            <v>999999</v>
          </cell>
          <cell r="U108">
            <v>999999</v>
          </cell>
        </row>
        <row r="109">
          <cell r="T109">
            <v>999999</v>
          </cell>
          <cell r="U109">
            <v>999999</v>
          </cell>
        </row>
        <row r="110">
          <cell r="T110">
            <v>999999</v>
          </cell>
          <cell r="U110">
            <v>999999</v>
          </cell>
        </row>
        <row r="111">
          <cell r="T111">
            <v>999999</v>
          </cell>
          <cell r="U111">
            <v>999999</v>
          </cell>
        </row>
        <row r="112">
          <cell r="T112">
            <v>999999</v>
          </cell>
          <cell r="U112">
            <v>999999</v>
          </cell>
        </row>
        <row r="113">
          <cell r="T113">
            <v>999999</v>
          </cell>
          <cell r="U113">
            <v>999999</v>
          </cell>
        </row>
        <row r="114">
          <cell r="T114">
            <v>999999</v>
          </cell>
          <cell r="U114">
            <v>999999</v>
          </cell>
        </row>
        <row r="115">
          <cell r="T115">
            <v>999999</v>
          </cell>
          <cell r="U115">
            <v>999999</v>
          </cell>
        </row>
        <row r="116">
          <cell r="T116">
            <v>999999</v>
          </cell>
          <cell r="U116">
            <v>999999</v>
          </cell>
        </row>
        <row r="117">
          <cell r="T117">
            <v>999999</v>
          </cell>
          <cell r="U117">
            <v>999999</v>
          </cell>
        </row>
        <row r="118">
          <cell r="T118">
            <v>999999</v>
          </cell>
          <cell r="U118">
            <v>999999</v>
          </cell>
        </row>
        <row r="119">
          <cell r="T119">
            <v>999999</v>
          </cell>
          <cell r="U119">
            <v>999999</v>
          </cell>
        </row>
        <row r="120">
          <cell r="T120">
            <v>999999</v>
          </cell>
          <cell r="U120">
            <v>999999</v>
          </cell>
        </row>
        <row r="121">
          <cell r="T121">
            <v>999999</v>
          </cell>
          <cell r="U121">
            <v>999999</v>
          </cell>
        </row>
        <row r="122">
          <cell r="T122">
            <v>999999</v>
          </cell>
          <cell r="U122">
            <v>999999</v>
          </cell>
        </row>
        <row r="123">
          <cell r="T123">
            <v>999999</v>
          </cell>
          <cell r="U123">
            <v>999999</v>
          </cell>
        </row>
        <row r="124">
          <cell r="T124">
            <v>999999</v>
          </cell>
          <cell r="U124">
            <v>999999</v>
          </cell>
        </row>
        <row r="125">
          <cell r="T125">
            <v>999999</v>
          </cell>
          <cell r="U125">
            <v>999999</v>
          </cell>
        </row>
        <row r="126">
          <cell r="T126">
            <v>999999</v>
          </cell>
          <cell r="U126">
            <v>999999</v>
          </cell>
        </row>
        <row r="127">
          <cell r="T127">
            <v>999999</v>
          </cell>
          <cell r="U127">
            <v>999999</v>
          </cell>
        </row>
        <row r="128">
          <cell r="T128">
            <v>999999</v>
          </cell>
          <cell r="U128">
            <v>999999</v>
          </cell>
        </row>
        <row r="129">
          <cell r="T129">
            <v>999999</v>
          </cell>
          <cell r="U129">
            <v>999999</v>
          </cell>
        </row>
        <row r="130">
          <cell r="T130">
            <v>999999</v>
          </cell>
          <cell r="U130">
            <v>999999</v>
          </cell>
        </row>
        <row r="131">
          <cell r="T131">
            <v>999999</v>
          </cell>
          <cell r="U131">
            <v>999999</v>
          </cell>
        </row>
        <row r="132">
          <cell r="T132">
            <v>999999</v>
          </cell>
          <cell r="U132">
            <v>999999</v>
          </cell>
        </row>
        <row r="133">
          <cell r="T133">
            <v>999999</v>
          </cell>
          <cell r="U133">
            <v>999999</v>
          </cell>
        </row>
        <row r="134">
          <cell r="T134">
            <v>999999</v>
          </cell>
          <cell r="U134">
            <v>999999</v>
          </cell>
        </row>
        <row r="135">
          <cell r="T135">
            <v>999999</v>
          </cell>
          <cell r="U135">
            <v>999999</v>
          </cell>
        </row>
        <row r="136">
          <cell r="T136">
            <v>999999</v>
          </cell>
          <cell r="U136">
            <v>999999</v>
          </cell>
        </row>
        <row r="137">
          <cell r="T137">
            <v>999999</v>
          </cell>
          <cell r="U137">
            <v>999999</v>
          </cell>
        </row>
        <row r="138">
          <cell r="T138">
            <v>999999</v>
          </cell>
          <cell r="U138">
            <v>999999</v>
          </cell>
        </row>
        <row r="139">
          <cell r="T139">
            <v>999999</v>
          </cell>
          <cell r="U139">
            <v>999999</v>
          </cell>
        </row>
        <row r="140">
          <cell r="T140">
            <v>999999</v>
          </cell>
          <cell r="U140">
            <v>999999</v>
          </cell>
        </row>
        <row r="141">
          <cell r="T141">
            <v>999999</v>
          </cell>
          <cell r="U141">
            <v>999999</v>
          </cell>
        </row>
        <row r="142">
          <cell r="T142">
            <v>999999</v>
          </cell>
          <cell r="U142">
            <v>999999</v>
          </cell>
        </row>
        <row r="143">
          <cell r="T143">
            <v>999999</v>
          </cell>
          <cell r="U143">
            <v>999999</v>
          </cell>
        </row>
        <row r="144">
          <cell r="T144">
            <v>999999</v>
          </cell>
          <cell r="U144">
            <v>999999</v>
          </cell>
        </row>
        <row r="145">
          <cell r="T145">
            <v>999999</v>
          </cell>
          <cell r="U145">
            <v>999999</v>
          </cell>
        </row>
        <row r="146">
          <cell r="T146">
            <v>999999</v>
          </cell>
          <cell r="U146">
            <v>999999</v>
          </cell>
        </row>
        <row r="147">
          <cell r="T147">
            <v>999999</v>
          </cell>
          <cell r="U147">
            <v>999999</v>
          </cell>
        </row>
        <row r="148">
          <cell r="T148">
            <v>999999</v>
          </cell>
          <cell r="U148">
            <v>999999</v>
          </cell>
        </row>
        <row r="149">
          <cell r="T149">
            <v>999999</v>
          </cell>
          <cell r="U149">
            <v>999999</v>
          </cell>
        </row>
        <row r="150">
          <cell r="T150">
            <v>999999</v>
          </cell>
          <cell r="U150">
            <v>999999</v>
          </cell>
        </row>
        <row r="151">
          <cell r="T151">
            <v>999999</v>
          </cell>
          <cell r="U151">
            <v>999999</v>
          </cell>
        </row>
        <row r="152">
          <cell r="T152">
            <v>999999</v>
          </cell>
          <cell r="U152">
            <v>999999</v>
          </cell>
        </row>
        <row r="153">
          <cell r="T153">
            <v>999999</v>
          </cell>
          <cell r="U153">
            <v>999999</v>
          </cell>
        </row>
        <row r="154">
          <cell r="T154">
            <v>999999</v>
          </cell>
          <cell r="U154">
            <v>999999</v>
          </cell>
        </row>
        <row r="155">
          <cell r="T155">
            <v>999999</v>
          </cell>
          <cell r="U155">
            <v>999999</v>
          </cell>
        </row>
        <row r="156">
          <cell r="T156">
            <v>999999</v>
          </cell>
          <cell r="U156">
            <v>999999</v>
          </cell>
        </row>
        <row r="157">
          <cell r="T157">
            <v>999999</v>
          </cell>
          <cell r="U157">
            <v>999999</v>
          </cell>
        </row>
        <row r="158">
          <cell r="T158">
            <v>999999</v>
          </cell>
          <cell r="U158">
            <v>999999</v>
          </cell>
        </row>
        <row r="159">
          <cell r="T159">
            <v>999999</v>
          </cell>
          <cell r="U159">
            <v>999999</v>
          </cell>
        </row>
        <row r="160">
          <cell r="T160">
            <v>999999</v>
          </cell>
          <cell r="U160">
            <v>999999</v>
          </cell>
        </row>
        <row r="161">
          <cell r="T161">
            <v>999999</v>
          </cell>
          <cell r="U161">
            <v>999999</v>
          </cell>
        </row>
        <row r="162">
          <cell r="T162">
            <v>999999</v>
          </cell>
          <cell r="U162">
            <v>999999</v>
          </cell>
        </row>
        <row r="163">
          <cell r="T163">
            <v>999999</v>
          </cell>
          <cell r="U163">
            <v>999999</v>
          </cell>
        </row>
        <row r="164">
          <cell r="T164">
            <v>999999</v>
          </cell>
          <cell r="U164">
            <v>999999</v>
          </cell>
        </row>
        <row r="165">
          <cell r="T165">
            <v>999999</v>
          </cell>
          <cell r="U165">
            <v>999999</v>
          </cell>
        </row>
        <row r="166">
          <cell r="T166">
            <v>999999</v>
          </cell>
          <cell r="U166">
            <v>999999</v>
          </cell>
        </row>
        <row r="167">
          <cell r="T167">
            <v>999999</v>
          </cell>
          <cell r="U167">
            <v>999999</v>
          </cell>
        </row>
        <row r="168">
          <cell r="T168">
            <v>999999</v>
          </cell>
          <cell r="U168">
            <v>999999</v>
          </cell>
        </row>
        <row r="169">
          <cell r="T169">
            <v>999999</v>
          </cell>
          <cell r="U169">
            <v>999999</v>
          </cell>
        </row>
        <row r="170">
          <cell r="T170">
            <v>999999</v>
          </cell>
          <cell r="U170">
            <v>999999</v>
          </cell>
        </row>
        <row r="171">
          <cell r="T171">
            <v>999999</v>
          </cell>
          <cell r="U171">
            <v>999999</v>
          </cell>
        </row>
        <row r="172">
          <cell r="T172">
            <v>999999</v>
          </cell>
          <cell r="U172">
            <v>999999</v>
          </cell>
        </row>
        <row r="173">
          <cell r="T173">
            <v>999999</v>
          </cell>
          <cell r="U173">
            <v>999999</v>
          </cell>
        </row>
        <row r="174">
          <cell r="T174">
            <v>999999</v>
          </cell>
          <cell r="U174">
            <v>999999</v>
          </cell>
        </row>
        <row r="175">
          <cell r="T175">
            <v>999999</v>
          </cell>
          <cell r="U175">
            <v>999999</v>
          </cell>
        </row>
        <row r="176">
          <cell r="T176">
            <v>999999</v>
          </cell>
          <cell r="U176">
            <v>999999</v>
          </cell>
        </row>
        <row r="177">
          <cell r="T177">
            <v>999999</v>
          </cell>
          <cell r="U177">
            <v>999999</v>
          </cell>
        </row>
        <row r="178">
          <cell r="T178">
            <v>999999</v>
          </cell>
          <cell r="U178">
            <v>999999</v>
          </cell>
        </row>
        <row r="179">
          <cell r="T179">
            <v>999999</v>
          </cell>
          <cell r="U179">
            <v>999999</v>
          </cell>
        </row>
        <row r="180">
          <cell r="T180">
            <v>999999</v>
          </cell>
          <cell r="U180">
            <v>999999</v>
          </cell>
        </row>
        <row r="181">
          <cell r="T181">
            <v>999999</v>
          </cell>
          <cell r="U181">
            <v>999999</v>
          </cell>
        </row>
        <row r="182">
          <cell r="T182">
            <v>999999</v>
          </cell>
          <cell r="U182">
            <v>999999</v>
          </cell>
        </row>
        <row r="183">
          <cell r="T183">
            <v>999999</v>
          </cell>
          <cell r="U183">
            <v>999999</v>
          </cell>
        </row>
        <row r="184">
          <cell r="T184">
            <v>999999</v>
          </cell>
          <cell r="U184">
            <v>999999</v>
          </cell>
        </row>
        <row r="185">
          <cell r="T185">
            <v>999999</v>
          </cell>
          <cell r="U185">
            <v>999999</v>
          </cell>
        </row>
        <row r="186">
          <cell r="T186">
            <v>999999</v>
          </cell>
          <cell r="U186">
            <v>999999</v>
          </cell>
        </row>
        <row r="187">
          <cell r="T187">
            <v>999999</v>
          </cell>
          <cell r="U187">
            <v>999999</v>
          </cell>
        </row>
        <row r="188">
          <cell r="T188">
            <v>999999</v>
          </cell>
          <cell r="U188">
            <v>999999</v>
          </cell>
        </row>
        <row r="189">
          <cell r="T189">
            <v>999999</v>
          </cell>
          <cell r="U189">
            <v>999999</v>
          </cell>
        </row>
        <row r="190">
          <cell r="T190">
            <v>999999</v>
          </cell>
          <cell r="U190">
            <v>999999</v>
          </cell>
        </row>
        <row r="191">
          <cell r="T191">
            <v>999999</v>
          </cell>
          <cell r="U191">
            <v>999999</v>
          </cell>
        </row>
        <row r="192">
          <cell r="T192">
            <v>999999</v>
          </cell>
          <cell r="U192">
            <v>999999</v>
          </cell>
        </row>
        <row r="193">
          <cell r="T193">
            <v>999999</v>
          </cell>
          <cell r="U193">
            <v>999999</v>
          </cell>
        </row>
        <row r="194">
          <cell r="T194">
            <v>999999</v>
          </cell>
          <cell r="U194">
            <v>999999</v>
          </cell>
        </row>
        <row r="195">
          <cell r="T195">
            <v>999999</v>
          </cell>
          <cell r="U195">
            <v>999999</v>
          </cell>
        </row>
        <row r="196">
          <cell r="T196">
            <v>999999</v>
          </cell>
          <cell r="U196">
            <v>999999</v>
          </cell>
        </row>
        <row r="197">
          <cell r="T197">
            <v>999999</v>
          </cell>
          <cell r="U197">
            <v>999999</v>
          </cell>
        </row>
        <row r="198">
          <cell r="T198">
            <v>999999</v>
          </cell>
          <cell r="U198">
            <v>999999</v>
          </cell>
        </row>
        <row r="199">
          <cell r="T199">
            <v>999999</v>
          </cell>
          <cell r="U199">
            <v>999999</v>
          </cell>
        </row>
        <row r="200">
          <cell r="T200">
            <v>999999</v>
          </cell>
          <cell r="U200">
            <v>999999</v>
          </cell>
        </row>
        <row r="201">
          <cell r="T201">
            <v>999999</v>
          </cell>
          <cell r="U201">
            <v>999999</v>
          </cell>
        </row>
        <row r="202">
          <cell r="T202">
            <v>999999</v>
          </cell>
          <cell r="U202">
            <v>999999</v>
          </cell>
        </row>
        <row r="203">
          <cell r="T203">
            <v>999999</v>
          </cell>
          <cell r="U203">
            <v>999999</v>
          </cell>
        </row>
        <row r="204">
          <cell r="T204">
            <v>999999</v>
          </cell>
          <cell r="U204">
            <v>999999</v>
          </cell>
        </row>
        <row r="205">
          <cell r="T205">
            <v>999999</v>
          </cell>
          <cell r="U205">
            <v>999999</v>
          </cell>
        </row>
        <row r="206">
          <cell r="T206">
            <v>999999</v>
          </cell>
          <cell r="U206">
            <v>999999</v>
          </cell>
        </row>
        <row r="207">
          <cell r="T207">
            <v>999999</v>
          </cell>
          <cell r="U207">
            <v>999999</v>
          </cell>
        </row>
        <row r="208">
          <cell r="T208">
            <v>999999</v>
          </cell>
          <cell r="U208">
            <v>999999</v>
          </cell>
        </row>
        <row r="209">
          <cell r="T209">
            <v>999999</v>
          </cell>
          <cell r="U209">
            <v>999999</v>
          </cell>
        </row>
        <row r="210">
          <cell r="T210">
            <v>999999</v>
          </cell>
          <cell r="U210">
            <v>999999</v>
          </cell>
        </row>
        <row r="211">
          <cell r="T211">
            <v>999999</v>
          </cell>
          <cell r="U211">
            <v>999999</v>
          </cell>
        </row>
        <row r="212">
          <cell r="T212">
            <v>999999</v>
          </cell>
          <cell r="U212">
            <v>999999</v>
          </cell>
        </row>
        <row r="213">
          <cell r="T213">
            <v>999999</v>
          </cell>
          <cell r="U213">
            <v>999999</v>
          </cell>
        </row>
        <row r="214">
          <cell r="T214">
            <v>999999</v>
          </cell>
          <cell r="U214">
            <v>999999</v>
          </cell>
        </row>
        <row r="215">
          <cell r="T215">
            <v>999999</v>
          </cell>
          <cell r="U215">
            <v>999999</v>
          </cell>
        </row>
        <row r="216">
          <cell r="T216">
            <v>999999</v>
          </cell>
          <cell r="U216">
            <v>999999</v>
          </cell>
        </row>
        <row r="217">
          <cell r="T217">
            <v>999999</v>
          </cell>
          <cell r="U217">
            <v>999999</v>
          </cell>
        </row>
        <row r="218">
          <cell r="T218">
            <v>999999</v>
          </cell>
          <cell r="U218">
            <v>999999</v>
          </cell>
        </row>
        <row r="219">
          <cell r="T219">
            <v>999999</v>
          </cell>
          <cell r="U219">
            <v>999999</v>
          </cell>
        </row>
        <row r="220">
          <cell r="T220">
            <v>999999</v>
          </cell>
          <cell r="U220">
            <v>999999</v>
          </cell>
        </row>
        <row r="221">
          <cell r="T221">
            <v>999999</v>
          </cell>
          <cell r="U221">
            <v>999999</v>
          </cell>
        </row>
        <row r="222">
          <cell r="T222">
            <v>999999</v>
          </cell>
          <cell r="U222">
            <v>999999</v>
          </cell>
        </row>
        <row r="223">
          <cell r="T223">
            <v>999999</v>
          </cell>
          <cell r="U223">
            <v>999999</v>
          </cell>
        </row>
        <row r="224">
          <cell r="T224">
            <v>999999</v>
          </cell>
          <cell r="U224">
            <v>999999</v>
          </cell>
        </row>
        <row r="225">
          <cell r="T225">
            <v>999999</v>
          </cell>
          <cell r="U225">
            <v>999999</v>
          </cell>
        </row>
        <row r="226">
          <cell r="T226">
            <v>999999</v>
          </cell>
          <cell r="U226">
            <v>999999</v>
          </cell>
        </row>
        <row r="227">
          <cell r="T227">
            <v>999999</v>
          </cell>
          <cell r="U227">
            <v>999999</v>
          </cell>
        </row>
        <row r="228">
          <cell r="T228">
            <v>999999</v>
          </cell>
          <cell r="U228">
            <v>999999</v>
          </cell>
        </row>
        <row r="229">
          <cell r="T229">
            <v>999999</v>
          </cell>
          <cell r="U229">
            <v>999999</v>
          </cell>
        </row>
        <row r="230">
          <cell r="T230">
            <v>999999</v>
          </cell>
          <cell r="U230">
            <v>999999</v>
          </cell>
        </row>
        <row r="231">
          <cell r="T231">
            <v>999999</v>
          </cell>
          <cell r="U231">
            <v>999999</v>
          </cell>
        </row>
        <row r="232">
          <cell r="T232">
            <v>999999</v>
          </cell>
          <cell r="U232">
            <v>999999</v>
          </cell>
        </row>
        <row r="233">
          <cell r="T233">
            <v>999999</v>
          </cell>
          <cell r="U233">
            <v>999999</v>
          </cell>
        </row>
        <row r="234">
          <cell r="T234">
            <v>999999</v>
          </cell>
          <cell r="U234">
            <v>999999</v>
          </cell>
        </row>
        <row r="235">
          <cell r="T235">
            <v>999999</v>
          </cell>
          <cell r="U235">
            <v>999999</v>
          </cell>
        </row>
        <row r="236">
          <cell r="T236">
            <v>999999</v>
          </cell>
          <cell r="U236">
            <v>999999</v>
          </cell>
        </row>
        <row r="237">
          <cell r="T237">
            <v>999999</v>
          </cell>
          <cell r="U237">
            <v>999999</v>
          </cell>
        </row>
        <row r="238">
          <cell r="T238">
            <v>999999</v>
          </cell>
          <cell r="U238">
            <v>999999</v>
          </cell>
        </row>
        <row r="239">
          <cell r="T239">
            <v>999999</v>
          </cell>
          <cell r="U239">
            <v>999999</v>
          </cell>
        </row>
        <row r="240">
          <cell r="T240">
            <v>999999</v>
          </cell>
          <cell r="U240">
            <v>999999</v>
          </cell>
        </row>
        <row r="241">
          <cell r="T241">
            <v>999999</v>
          </cell>
          <cell r="U241">
            <v>999999</v>
          </cell>
        </row>
        <row r="242">
          <cell r="T242">
            <v>999999</v>
          </cell>
          <cell r="U242">
            <v>999999</v>
          </cell>
        </row>
        <row r="243">
          <cell r="T243">
            <v>999999</v>
          </cell>
          <cell r="U243">
            <v>999999</v>
          </cell>
        </row>
        <row r="244">
          <cell r="T244">
            <v>999999</v>
          </cell>
          <cell r="U244">
            <v>999999</v>
          </cell>
        </row>
        <row r="245">
          <cell r="T245">
            <v>999999</v>
          </cell>
          <cell r="U245">
            <v>999999</v>
          </cell>
        </row>
        <row r="246">
          <cell r="T246">
            <v>999999</v>
          </cell>
          <cell r="U246">
            <v>999999</v>
          </cell>
        </row>
        <row r="247">
          <cell r="T247">
            <v>999999</v>
          </cell>
          <cell r="U247">
            <v>999999</v>
          </cell>
        </row>
        <row r="248">
          <cell r="T248">
            <v>999999</v>
          </cell>
          <cell r="U248">
            <v>999999</v>
          </cell>
        </row>
        <row r="249">
          <cell r="T249">
            <v>999999</v>
          </cell>
          <cell r="U249">
            <v>999999</v>
          </cell>
        </row>
        <row r="250">
          <cell r="T250">
            <v>999999</v>
          </cell>
          <cell r="U250">
            <v>999999</v>
          </cell>
        </row>
        <row r="251">
          <cell r="T251">
            <v>999999</v>
          </cell>
          <cell r="U251">
            <v>999999</v>
          </cell>
        </row>
        <row r="252">
          <cell r="T252">
            <v>999999</v>
          </cell>
          <cell r="U252">
            <v>999999</v>
          </cell>
        </row>
        <row r="253">
          <cell r="T253">
            <v>999999</v>
          </cell>
          <cell r="U253">
            <v>999999</v>
          </cell>
        </row>
        <row r="254">
          <cell r="T254">
            <v>999999</v>
          </cell>
          <cell r="U254">
            <v>999999</v>
          </cell>
        </row>
        <row r="255">
          <cell r="T255">
            <v>999999</v>
          </cell>
          <cell r="U255">
            <v>999999</v>
          </cell>
        </row>
        <row r="256">
          <cell r="T256">
            <v>999999</v>
          </cell>
          <cell r="U256">
            <v>999999</v>
          </cell>
        </row>
        <row r="257">
          <cell r="T257">
            <v>999999</v>
          </cell>
          <cell r="U257">
            <v>999999</v>
          </cell>
        </row>
        <row r="258">
          <cell r="T258">
            <v>999999</v>
          </cell>
          <cell r="U258">
            <v>999999</v>
          </cell>
        </row>
        <row r="259">
          <cell r="T259">
            <v>999999</v>
          </cell>
          <cell r="U259">
            <v>999999</v>
          </cell>
        </row>
        <row r="260">
          <cell r="T260">
            <v>999999</v>
          </cell>
          <cell r="U260">
            <v>999999</v>
          </cell>
        </row>
        <row r="261">
          <cell r="T261">
            <v>999999</v>
          </cell>
          <cell r="U261">
            <v>999999</v>
          </cell>
        </row>
        <row r="262">
          <cell r="T262">
            <v>999999</v>
          </cell>
          <cell r="U262">
            <v>999999</v>
          </cell>
        </row>
        <row r="263">
          <cell r="T263">
            <v>999999</v>
          </cell>
          <cell r="U263">
            <v>999999</v>
          </cell>
        </row>
        <row r="264">
          <cell r="T264">
            <v>999999</v>
          </cell>
          <cell r="U264">
            <v>999999</v>
          </cell>
        </row>
        <row r="265">
          <cell r="T265">
            <v>999999</v>
          </cell>
          <cell r="U265">
            <v>999999</v>
          </cell>
        </row>
        <row r="266">
          <cell r="T266">
            <v>999999</v>
          </cell>
          <cell r="U266">
            <v>999999</v>
          </cell>
        </row>
        <row r="267">
          <cell r="T267">
            <v>999999</v>
          </cell>
          <cell r="U267">
            <v>999999</v>
          </cell>
        </row>
        <row r="268">
          <cell r="T268">
            <v>999999</v>
          </cell>
          <cell r="U268">
            <v>999999</v>
          </cell>
        </row>
        <row r="269">
          <cell r="T269">
            <v>999999</v>
          </cell>
          <cell r="U269">
            <v>999999</v>
          </cell>
        </row>
        <row r="270">
          <cell r="T270">
            <v>999999</v>
          </cell>
          <cell r="U270">
            <v>999999</v>
          </cell>
        </row>
        <row r="271">
          <cell r="T271">
            <v>999999</v>
          </cell>
          <cell r="U271">
            <v>999999</v>
          </cell>
        </row>
        <row r="272">
          <cell r="T272">
            <v>999999</v>
          </cell>
          <cell r="U272">
            <v>999999</v>
          </cell>
        </row>
        <row r="273">
          <cell r="T273">
            <v>999999</v>
          </cell>
          <cell r="U273">
            <v>999999</v>
          </cell>
        </row>
        <row r="274">
          <cell r="T274">
            <v>999999</v>
          </cell>
          <cell r="U274">
            <v>999999</v>
          </cell>
        </row>
        <row r="275">
          <cell r="T275">
            <v>999999</v>
          </cell>
          <cell r="U275">
            <v>999999</v>
          </cell>
        </row>
        <row r="276">
          <cell r="T276">
            <v>999999</v>
          </cell>
          <cell r="U276">
            <v>999999</v>
          </cell>
        </row>
        <row r="277">
          <cell r="T277">
            <v>999999</v>
          </cell>
          <cell r="U277">
            <v>999999</v>
          </cell>
        </row>
        <row r="278">
          <cell r="T278">
            <v>999999</v>
          </cell>
          <cell r="U278">
            <v>999999</v>
          </cell>
        </row>
        <row r="279">
          <cell r="T279">
            <v>999999</v>
          </cell>
          <cell r="U279">
            <v>999999</v>
          </cell>
        </row>
        <row r="280">
          <cell r="T280">
            <v>999999</v>
          </cell>
          <cell r="U280">
            <v>999999</v>
          </cell>
        </row>
        <row r="281">
          <cell r="T281">
            <v>999999</v>
          </cell>
          <cell r="U281">
            <v>999999</v>
          </cell>
        </row>
        <row r="282">
          <cell r="T282">
            <v>999999</v>
          </cell>
          <cell r="U282">
            <v>999999</v>
          </cell>
        </row>
        <row r="283">
          <cell r="T283">
            <v>999999</v>
          </cell>
          <cell r="U283">
            <v>999999</v>
          </cell>
        </row>
        <row r="284">
          <cell r="T284">
            <v>999999</v>
          </cell>
          <cell r="U284">
            <v>999999</v>
          </cell>
        </row>
        <row r="285">
          <cell r="T285">
            <v>999999</v>
          </cell>
          <cell r="U285">
            <v>999999</v>
          </cell>
        </row>
        <row r="286">
          <cell r="T286">
            <v>999999</v>
          </cell>
          <cell r="U286">
            <v>999999</v>
          </cell>
        </row>
        <row r="287">
          <cell r="T287">
            <v>999999</v>
          </cell>
          <cell r="U287">
            <v>999999</v>
          </cell>
        </row>
        <row r="288">
          <cell r="T288">
            <v>999999</v>
          </cell>
          <cell r="U288">
            <v>999999</v>
          </cell>
        </row>
        <row r="289">
          <cell r="T289">
            <v>999999</v>
          </cell>
          <cell r="U289">
            <v>999999</v>
          </cell>
        </row>
        <row r="290">
          <cell r="T290">
            <v>999999</v>
          </cell>
          <cell r="U290">
            <v>999999</v>
          </cell>
        </row>
        <row r="291">
          <cell r="T291">
            <v>999999</v>
          </cell>
          <cell r="U291">
            <v>999999</v>
          </cell>
        </row>
        <row r="292">
          <cell r="T292">
            <v>999999</v>
          </cell>
          <cell r="U292">
            <v>999999</v>
          </cell>
        </row>
        <row r="293">
          <cell r="T293">
            <v>999999</v>
          </cell>
          <cell r="U293">
            <v>999999</v>
          </cell>
        </row>
        <row r="294">
          <cell r="T294">
            <v>999999</v>
          </cell>
          <cell r="U294">
            <v>999999</v>
          </cell>
        </row>
        <row r="295">
          <cell r="T295">
            <v>999999</v>
          </cell>
          <cell r="U295">
            <v>999999</v>
          </cell>
        </row>
        <row r="296">
          <cell r="T296">
            <v>999999</v>
          </cell>
          <cell r="U296">
            <v>999999</v>
          </cell>
        </row>
        <row r="297">
          <cell r="T297">
            <v>999999</v>
          </cell>
          <cell r="U297">
            <v>999999</v>
          </cell>
        </row>
        <row r="298">
          <cell r="T298">
            <v>999999</v>
          </cell>
          <cell r="U298">
            <v>999999</v>
          </cell>
        </row>
        <row r="299">
          <cell r="T299">
            <v>999999</v>
          </cell>
          <cell r="U299">
            <v>999999</v>
          </cell>
        </row>
        <row r="300">
          <cell r="T300">
            <v>999999</v>
          </cell>
          <cell r="U300">
            <v>999999</v>
          </cell>
        </row>
        <row r="301">
          <cell r="T301">
            <v>999999</v>
          </cell>
          <cell r="U301">
            <v>999999</v>
          </cell>
        </row>
        <row r="302">
          <cell r="T302">
            <v>999999</v>
          </cell>
          <cell r="U302">
            <v>999999</v>
          </cell>
        </row>
        <row r="303">
          <cell r="T303">
            <v>999999</v>
          </cell>
          <cell r="U303">
            <v>999999</v>
          </cell>
        </row>
        <row r="304">
          <cell r="T304">
            <v>999999</v>
          </cell>
          <cell r="U304">
            <v>999999</v>
          </cell>
        </row>
        <row r="305">
          <cell r="T305">
            <v>999999</v>
          </cell>
          <cell r="U305">
            <v>999999</v>
          </cell>
        </row>
        <row r="306">
          <cell r="T306">
            <v>999999</v>
          </cell>
          <cell r="U306">
            <v>999999</v>
          </cell>
        </row>
        <row r="307">
          <cell r="T307">
            <v>999999</v>
          </cell>
          <cell r="U307">
            <v>999999</v>
          </cell>
        </row>
        <row r="308">
          <cell r="T308">
            <v>999999</v>
          </cell>
          <cell r="U308">
            <v>999999</v>
          </cell>
        </row>
        <row r="309">
          <cell r="T309">
            <v>999999</v>
          </cell>
          <cell r="U309">
            <v>999999</v>
          </cell>
        </row>
        <row r="310">
          <cell r="T310">
            <v>999999</v>
          </cell>
          <cell r="U310">
            <v>999999</v>
          </cell>
        </row>
        <row r="311">
          <cell r="T311">
            <v>999999</v>
          </cell>
          <cell r="U311">
            <v>999999</v>
          </cell>
        </row>
        <row r="312">
          <cell r="T312">
            <v>999999</v>
          </cell>
          <cell r="U312">
            <v>999999</v>
          </cell>
        </row>
        <row r="313">
          <cell r="T313">
            <v>999999</v>
          </cell>
          <cell r="U313">
            <v>999999</v>
          </cell>
        </row>
        <row r="314">
          <cell r="T314">
            <v>999999</v>
          </cell>
          <cell r="U314">
            <v>999999</v>
          </cell>
        </row>
        <row r="315">
          <cell r="T315">
            <v>999999</v>
          </cell>
          <cell r="U315">
            <v>999999</v>
          </cell>
        </row>
        <row r="316">
          <cell r="T316">
            <v>999999</v>
          </cell>
          <cell r="U316">
            <v>999999</v>
          </cell>
        </row>
        <row r="317">
          <cell r="T317">
            <v>999999</v>
          </cell>
          <cell r="U317">
            <v>999999</v>
          </cell>
        </row>
        <row r="318">
          <cell r="T318">
            <v>999999</v>
          </cell>
          <cell r="U318">
            <v>999999</v>
          </cell>
        </row>
        <row r="319">
          <cell r="T319">
            <v>999999</v>
          </cell>
          <cell r="U319">
            <v>999999</v>
          </cell>
        </row>
        <row r="320">
          <cell r="T320">
            <v>999999</v>
          </cell>
          <cell r="U320">
            <v>999999</v>
          </cell>
        </row>
        <row r="321">
          <cell r="T321">
            <v>999999</v>
          </cell>
          <cell r="U321">
            <v>999999</v>
          </cell>
        </row>
        <row r="322">
          <cell r="T322">
            <v>999999</v>
          </cell>
          <cell r="U322">
            <v>999999</v>
          </cell>
        </row>
        <row r="323">
          <cell r="T323">
            <v>999999</v>
          </cell>
          <cell r="U323">
            <v>999999</v>
          </cell>
        </row>
        <row r="324">
          <cell r="T324">
            <v>999999</v>
          </cell>
          <cell r="U324">
            <v>999999</v>
          </cell>
        </row>
        <row r="325">
          <cell r="T325">
            <v>999999</v>
          </cell>
          <cell r="U325">
            <v>999999</v>
          </cell>
        </row>
        <row r="326">
          <cell r="T326">
            <v>999999</v>
          </cell>
          <cell r="U326">
            <v>999999</v>
          </cell>
        </row>
        <row r="327">
          <cell r="T327">
            <v>999999</v>
          </cell>
          <cell r="U327">
            <v>999999</v>
          </cell>
        </row>
        <row r="328">
          <cell r="T328">
            <v>999999</v>
          </cell>
          <cell r="U328">
            <v>999999</v>
          </cell>
        </row>
        <row r="329">
          <cell r="T329">
            <v>999999</v>
          </cell>
          <cell r="U329">
            <v>999999</v>
          </cell>
        </row>
        <row r="330">
          <cell r="T330">
            <v>999999</v>
          </cell>
          <cell r="U330">
            <v>999999</v>
          </cell>
        </row>
        <row r="331">
          <cell r="T331">
            <v>999999</v>
          </cell>
          <cell r="U331">
            <v>999999</v>
          </cell>
        </row>
        <row r="332">
          <cell r="T332">
            <v>999999</v>
          </cell>
          <cell r="U332">
            <v>999999</v>
          </cell>
        </row>
        <row r="333">
          <cell r="T333">
            <v>999999</v>
          </cell>
          <cell r="U333">
            <v>999999</v>
          </cell>
        </row>
        <row r="334">
          <cell r="T334">
            <v>999999</v>
          </cell>
          <cell r="U334">
            <v>999999</v>
          </cell>
        </row>
        <row r="335">
          <cell r="T335">
            <v>999999</v>
          </cell>
          <cell r="U335">
            <v>999999</v>
          </cell>
        </row>
        <row r="336">
          <cell r="T336">
            <v>999999</v>
          </cell>
          <cell r="U336">
            <v>999999</v>
          </cell>
        </row>
        <row r="337">
          <cell r="T337">
            <v>999999</v>
          </cell>
          <cell r="U337">
            <v>999999</v>
          </cell>
        </row>
        <row r="338">
          <cell r="T338">
            <v>999999</v>
          </cell>
          <cell r="U338">
            <v>999999</v>
          </cell>
        </row>
        <row r="339">
          <cell r="T339">
            <v>999999</v>
          </cell>
          <cell r="U339">
            <v>999999</v>
          </cell>
        </row>
        <row r="340">
          <cell r="T340">
            <v>999999</v>
          </cell>
          <cell r="U340">
            <v>999999</v>
          </cell>
        </row>
        <row r="341">
          <cell r="T341">
            <v>999999</v>
          </cell>
          <cell r="U341">
            <v>999999</v>
          </cell>
        </row>
        <row r="342">
          <cell r="T342">
            <v>999999</v>
          </cell>
          <cell r="U342">
            <v>999999</v>
          </cell>
        </row>
        <row r="343">
          <cell r="T343">
            <v>999999</v>
          </cell>
          <cell r="U343">
            <v>999999</v>
          </cell>
        </row>
        <row r="344">
          <cell r="T344">
            <v>999999</v>
          </cell>
          <cell r="U344">
            <v>999999</v>
          </cell>
        </row>
        <row r="345">
          <cell r="T345">
            <v>999999</v>
          </cell>
          <cell r="U345">
            <v>999999</v>
          </cell>
        </row>
        <row r="346">
          <cell r="T346">
            <v>999999</v>
          </cell>
          <cell r="U346">
            <v>999999</v>
          </cell>
        </row>
        <row r="347">
          <cell r="T347">
            <v>999999</v>
          </cell>
          <cell r="U347">
            <v>999999</v>
          </cell>
        </row>
        <row r="348">
          <cell r="T348">
            <v>999999</v>
          </cell>
          <cell r="U348">
            <v>999999</v>
          </cell>
        </row>
        <row r="349">
          <cell r="T349">
            <v>999999</v>
          </cell>
          <cell r="U349">
            <v>999999</v>
          </cell>
        </row>
        <row r="350">
          <cell r="T350">
            <v>999999</v>
          </cell>
          <cell r="U350">
            <v>999999</v>
          </cell>
        </row>
        <row r="351">
          <cell r="T351">
            <v>999999</v>
          </cell>
          <cell r="U351">
            <v>999999</v>
          </cell>
        </row>
        <row r="352">
          <cell r="T352">
            <v>999999</v>
          </cell>
          <cell r="U352">
            <v>999999</v>
          </cell>
        </row>
        <row r="353">
          <cell r="T353">
            <v>999999</v>
          </cell>
          <cell r="U353">
            <v>999999</v>
          </cell>
        </row>
        <row r="354">
          <cell r="T354">
            <v>999999</v>
          </cell>
          <cell r="U354">
            <v>999999</v>
          </cell>
        </row>
        <row r="355">
          <cell r="T355">
            <v>999999</v>
          </cell>
          <cell r="U355">
            <v>999999</v>
          </cell>
        </row>
        <row r="356">
          <cell r="T356">
            <v>999999</v>
          </cell>
          <cell r="U356">
            <v>999999</v>
          </cell>
        </row>
        <row r="357">
          <cell r="T357">
            <v>999999</v>
          </cell>
          <cell r="U357">
            <v>999999</v>
          </cell>
        </row>
        <row r="358">
          <cell r="T358">
            <v>999999</v>
          </cell>
          <cell r="U358">
            <v>999999</v>
          </cell>
        </row>
        <row r="359">
          <cell r="T359">
            <v>999999</v>
          </cell>
          <cell r="U359">
            <v>999999</v>
          </cell>
        </row>
        <row r="360">
          <cell r="T360">
            <v>999999</v>
          </cell>
          <cell r="U360">
            <v>999999</v>
          </cell>
        </row>
        <row r="361">
          <cell r="T361">
            <v>999999</v>
          </cell>
          <cell r="U361">
            <v>999999</v>
          </cell>
        </row>
        <row r="362">
          <cell r="T362">
            <v>999999</v>
          </cell>
          <cell r="U362">
            <v>999999</v>
          </cell>
        </row>
        <row r="363">
          <cell r="T363">
            <v>999999</v>
          </cell>
          <cell r="U363">
            <v>999999</v>
          </cell>
        </row>
        <row r="364">
          <cell r="T364">
            <v>999999</v>
          </cell>
          <cell r="U364">
            <v>999999</v>
          </cell>
        </row>
        <row r="365">
          <cell r="T365">
            <v>999999</v>
          </cell>
          <cell r="U365">
            <v>999999</v>
          </cell>
        </row>
        <row r="366">
          <cell r="T366">
            <v>999999</v>
          </cell>
          <cell r="U366">
            <v>999999</v>
          </cell>
        </row>
        <row r="367">
          <cell r="T367">
            <v>999999</v>
          </cell>
          <cell r="U367">
            <v>999999</v>
          </cell>
        </row>
        <row r="368">
          <cell r="T368">
            <v>999999</v>
          </cell>
          <cell r="U368">
            <v>999999</v>
          </cell>
        </row>
        <row r="369">
          <cell r="T369">
            <v>999999</v>
          </cell>
          <cell r="U369">
            <v>999999</v>
          </cell>
        </row>
        <row r="370">
          <cell r="T370">
            <v>999999</v>
          </cell>
          <cell r="U370">
            <v>999999</v>
          </cell>
        </row>
        <row r="371">
          <cell r="T371">
            <v>999999</v>
          </cell>
          <cell r="U371">
            <v>999999</v>
          </cell>
        </row>
        <row r="372">
          <cell r="T372">
            <v>999999</v>
          </cell>
          <cell r="U372">
            <v>999999</v>
          </cell>
        </row>
        <row r="373">
          <cell r="T373">
            <v>999999</v>
          </cell>
          <cell r="U373">
            <v>999999</v>
          </cell>
        </row>
        <row r="374">
          <cell r="T374">
            <v>999999</v>
          </cell>
          <cell r="U374">
            <v>999999</v>
          </cell>
        </row>
        <row r="375">
          <cell r="T375">
            <v>999999</v>
          </cell>
          <cell r="U375">
            <v>999999</v>
          </cell>
        </row>
        <row r="376">
          <cell r="T376">
            <v>999999</v>
          </cell>
          <cell r="U376">
            <v>999999</v>
          </cell>
        </row>
        <row r="377">
          <cell r="T377">
            <v>999999</v>
          </cell>
          <cell r="U377">
            <v>999999</v>
          </cell>
        </row>
        <row r="378">
          <cell r="T378">
            <v>999999</v>
          </cell>
          <cell r="U378">
            <v>999999</v>
          </cell>
        </row>
        <row r="379">
          <cell r="T379">
            <v>999999</v>
          </cell>
          <cell r="U379">
            <v>999999</v>
          </cell>
        </row>
        <row r="380">
          <cell r="T380">
            <v>999999</v>
          </cell>
          <cell r="U380">
            <v>999999</v>
          </cell>
        </row>
        <row r="381">
          <cell r="T381">
            <v>999999</v>
          </cell>
          <cell r="U381">
            <v>999999</v>
          </cell>
        </row>
        <row r="382">
          <cell r="T382">
            <v>999999</v>
          </cell>
          <cell r="U382">
            <v>999999</v>
          </cell>
        </row>
        <row r="383">
          <cell r="T383">
            <v>999999</v>
          </cell>
          <cell r="U383">
            <v>999999</v>
          </cell>
        </row>
        <row r="384">
          <cell r="T384">
            <v>999999</v>
          </cell>
          <cell r="U384">
            <v>999999</v>
          </cell>
        </row>
        <row r="385">
          <cell r="T385">
            <v>999999</v>
          </cell>
          <cell r="U385">
            <v>999999</v>
          </cell>
        </row>
        <row r="386">
          <cell r="T386">
            <v>999999</v>
          </cell>
          <cell r="U386">
            <v>999999</v>
          </cell>
        </row>
        <row r="387">
          <cell r="T387">
            <v>999999</v>
          </cell>
          <cell r="U387">
            <v>999999</v>
          </cell>
        </row>
        <row r="388">
          <cell r="T388">
            <v>999999</v>
          </cell>
          <cell r="U388">
            <v>999999</v>
          </cell>
        </row>
        <row r="389">
          <cell r="T389">
            <v>999999</v>
          </cell>
          <cell r="U389">
            <v>999999</v>
          </cell>
        </row>
        <row r="390">
          <cell r="T390">
            <v>999999</v>
          </cell>
          <cell r="U390">
            <v>999999</v>
          </cell>
        </row>
        <row r="391">
          <cell r="T391">
            <v>999999</v>
          </cell>
          <cell r="U391">
            <v>999999</v>
          </cell>
        </row>
        <row r="392">
          <cell r="T392">
            <v>999999</v>
          </cell>
          <cell r="U392">
            <v>999999</v>
          </cell>
        </row>
        <row r="393">
          <cell r="T393">
            <v>999999</v>
          </cell>
          <cell r="U393">
            <v>999999</v>
          </cell>
        </row>
        <row r="394">
          <cell r="T394">
            <v>999999</v>
          </cell>
          <cell r="U394">
            <v>999999</v>
          </cell>
        </row>
        <row r="395">
          <cell r="T395">
            <v>999999</v>
          </cell>
          <cell r="U395">
            <v>999999</v>
          </cell>
        </row>
        <row r="396">
          <cell r="T396">
            <v>999999</v>
          </cell>
          <cell r="U396">
            <v>999999</v>
          </cell>
        </row>
        <row r="397">
          <cell r="T397">
            <v>999999</v>
          </cell>
          <cell r="U397">
            <v>999999</v>
          </cell>
        </row>
        <row r="398">
          <cell r="T398">
            <v>999999</v>
          </cell>
          <cell r="U398">
            <v>999999</v>
          </cell>
        </row>
        <row r="399">
          <cell r="T399">
            <v>999999</v>
          </cell>
          <cell r="U399">
            <v>999999</v>
          </cell>
        </row>
        <row r="400">
          <cell r="T400">
            <v>999999</v>
          </cell>
          <cell r="U400">
            <v>999999</v>
          </cell>
        </row>
        <row r="401">
          <cell r="T401">
            <v>999999</v>
          </cell>
          <cell r="U401">
            <v>999999</v>
          </cell>
        </row>
        <row r="402">
          <cell r="T402">
            <v>999999</v>
          </cell>
          <cell r="U402">
            <v>999999</v>
          </cell>
        </row>
        <row r="403">
          <cell r="T403">
            <v>999999</v>
          </cell>
          <cell r="U403">
            <v>999999</v>
          </cell>
        </row>
        <row r="404">
          <cell r="T404">
            <v>999999</v>
          </cell>
          <cell r="U404">
            <v>999999</v>
          </cell>
        </row>
        <row r="405">
          <cell r="T405">
            <v>999999</v>
          </cell>
          <cell r="U405">
            <v>999999</v>
          </cell>
        </row>
        <row r="406">
          <cell r="T406">
            <v>999999</v>
          </cell>
          <cell r="U406">
            <v>999999</v>
          </cell>
        </row>
        <row r="407">
          <cell r="T407">
            <v>999999</v>
          </cell>
          <cell r="U407">
            <v>999999</v>
          </cell>
        </row>
        <row r="408">
          <cell r="T408">
            <v>999999</v>
          </cell>
          <cell r="U408">
            <v>999999</v>
          </cell>
        </row>
        <row r="409">
          <cell r="T409">
            <v>999999</v>
          </cell>
          <cell r="U409">
            <v>999999</v>
          </cell>
        </row>
        <row r="410">
          <cell r="T410">
            <v>999999</v>
          </cell>
          <cell r="U410">
            <v>999999</v>
          </cell>
        </row>
        <row r="411">
          <cell r="T411">
            <v>999999</v>
          </cell>
          <cell r="U411">
            <v>999999</v>
          </cell>
        </row>
        <row r="412">
          <cell r="T412">
            <v>999999</v>
          </cell>
          <cell r="U412">
            <v>999999</v>
          </cell>
        </row>
        <row r="413">
          <cell r="T413">
            <v>999999</v>
          </cell>
          <cell r="U413">
            <v>999999</v>
          </cell>
        </row>
        <row r="414">
          <cell r="T414">
            <v>999999</v>
          </cell>
          <cell r="U414">
            <v>999999</v>
          </cell>
        </row>
        <row r="415">
          <cell r="T415">
            <v>999999</v>
          </cell>
          <cell r="U415">
            <v>999999</v>
          </cell>
        </row>
        <row r="416">
          <cell r="T416">
            <v>999999</v>
          </cell>
          <cell r="U416">
            <v>999999</v>
          </cell>
        </row>
        <row r="417">
          <cell r="T417">
            <v>999999</v>
          </cell>
          <cell r="U417">
            <v>999999</v>
          </cell>
        </row>
        <row r="418">
          <cell r="T418">
            <v>999999</v>
          </cell>
          <cell r="U418">
            <v>999999</v>
          </cell>
        </row>
        <row r="419">
          <cell r="T419">
            <v>999999</v>
          </cell>
          <cell r="U419">
            <v>999999</v>
          </cell>
        </row>
        <row r="420">
          <cell r="T420">
            <v>999999</v>
          </cell>
          <cell r="U420">
            <v>999999</v>
          </cell>
        </row>
        <row r="421">
          <cell r="T421">
            <v>999999</v>
          </cell>
          <cell r="U421">
            <v>999999</v>
          </cell>
        </row>
        <row r="422">
          <cell r="T422">
            <v>999999</v>
          </cell>
          <cell r="U422">
            <v>999999</v>
          </cell>
        </row>
        <row r="423">
          <cell r="T423">
            <v>999999</v>
          </cell>
          <cell r="U423">
            <v>999999</v>
          </cell>
        </row>
        <row r="424">
          <cell r="T424">
            <v>999999</v>
          </cell>
          <cell r="U424">
            <v>999999</v>
          </cell>
        </row>
        <row r="425">
          <cell r="T425">
            <v>999999</v>
          </cell>
          <cell r="U425">
            <v>999999</v>
          </cell>
        </row>
        <row r="426">
          <cell r="T426">
            <v>999999</v>
          </cell>
          <cell r="U426">
            <v>999999</v>
          </cell>
        </row>
        <row r="427">
          <cell r="T427">
            <v>999999</v>
          </cell>
          <cell r="U427">
            <v>999999</v>
          </cell>
        </row>
        <row r="428">
          <cell r="T428">
            <v>999999</v>
          </cell>
          <cell r="U428">
            <v>999999</v>
          </cell>
        </row>
        <row r="429">
          <cell r="T429">
            <v>999999</v>
          </cell>
          <cell r="U429">
            <v>999999</v>
          </cell>
        </row>
        <row r="430">
          <cell r="T430">
            <v>999999</v>
          </cell>
          <cell r="U430">
            <v>999999</v>
          </cell>
        </row>
        <row r="431">
          <cell r="T431">
            <v>999999</v>
          </cell>
          <cell r="U431">
            <v>999999</v>
          </cell>
        </row>
        <row r="432">
          <cell r="T432">
            <v>999999</v>
          </cell>
          <cell r="U432">
            <v>999999</v>
          </cell>
        </row>
        <row r="433">
          <cell r="T433">
            <v>999999</v>
          </cell>
          <cell r="U433">
            <v>999999</v>
          </cell>
        </row>
        <row r="434">
          <cell r="T434">
            <v>999999</v>
          </cell>
          <cell r="U434">
            <v>999999</v>
          </cell>
        </row>
        <row r="435">
          <cell r="T435">
            <v>999999</v>
          </cell>
          <cell r="U435">
            <v>999999</v>
          </cell>
        </row>
        <row r="436">
          <cell r="T436">
            <v>999999</v>
          </cell>
          <cell r="U436">
            <v>999999</v>
          </cell>
        </row>
        <row r="437">
          <cell r="T437">
            <v>999999</v>
          </cell>
          <cell r="U437">
            <v>999999</v>
          </cell>
        </row>
        <row r="438">
          <cell r="T438">
            <v>999999</v>
          </cell>
          <cell r="U438">
            <v>999999</v>
          </cell>
        </row>
        <row r="439">
          <cell r="T439">
            <v>999999</v>
          </cell>
          <cell r="U439">
            <v>999999</v>
          </cell>
        </row>
        <row r="440">
          <cell r="T440">
            <v>999999</v>
          </cell>
          <cell r="U440">
            <v>999999</v>
          </cell>
        </row>
        <row r="441">
          <cell r="T441">
            <v>999999</v>
          </cell>
          <cell r="U441">
            <v>999999</v>
          </cell>
        </row>
        <row r="442">
          <cell r="T442">
            <v>999999</v>
          </cell>
          <cell r="U442">
            <v>999999</v>
          </cell>
        </row>
        <row r="443">
          <cell r="T443">
            <v>999999</v>
          </cell>
          <cell r="U443">
            <v>999999</v>
          </cell>
        </row>
        <row r="444">
          <cell r="T444">
            <v>999999</v>
          </cell>
          <cell r="U444">
            <v>999999</v>
          </cell>
        </row>
        <row r="445">
          <cell r="T445">
            <v>999999</v>
          </cell>
          <cell r="U445">
            <v>999999</v>
          </cell>
        </row>
        <row r="446">
          <cell r="T446">
            <v>999999</v>
          </cell>
          <cell r="U446">
            <v>999999</v>
          </cell>
        </row>
        <row r="447">
          <cell r="T447">
            <v>999999</v>
          </cell>
          <cell r="U447">
            <v>999999</v>
          </cell>
        </row>
        <row r="448">
          <cell r="T448">
            <v>999999</v>
          </cell>
          <cell r="U448">
            <v>999999</v>
          </cell>
        </row>
        <row r="449">
          <cell r="T449">
            <v>999999</v>
          </cell>
          <cell r="U449">
            <v>999999</v>
          </cell>
        </row>
        <row r="450">
          <cell r="T450">
            <v>999999</v>
          </cell>
          <cell r="U450">
            <v>999999</v>
          </cell>
        </row>
        <row r="451">
          <cell r="T451">
            <v>999999</v>
          </cell>
          <cell r="U451">
            <v>999999</v>
          </cell>
        </row>
        <row r="452">
          <cell r="T452">
            <v>999999</v>
          </cell>
          <cell r="U452">
            <v>999999</v>
          </cell>
        </row>
        <row r="453">
          <cell r="T453">
            <v>999999</v>
          </cell>
          <cell r="U453">
            <v>999999</v>
          </cell>
        </row>
        <row r="454">
          <cell r="T454">
            <v>999999</v>
          </cell>
          <cell r="U454">
            <v>999999</v>
          </cell>
        </row>
        <row r="455">
          <cell r="T455">
            <v>999999</v>
          </cell>
          <cell r="U455">
            <v>999999</v>
          </cell>
        </row>
        <row r="456">
          <cell r="T456">
            <v>999999</v>
          </cell>
          <cell r="U456">
            <v>999999</v>
          </cell>
        </row>
        <row r="457">
          <cell r="T457">
            <v>999999</v>
          </cell>
          <cell r="U457">
            <v>999999</v>
          </cell>
        </row>
        <row r="458">
          <cell r="T458">
            <v>999999</v>
          </cell>
          <cell r="U458">
            <v>999999</v>
          </cell>
        </row>
        <row r="459">
          <cell r="T459">
            <v>999999</v>
          </cell>
          <cell r="U459">
            <v>999999</v>
          </cell>
        </row>
        <row r="460">
          <cell r="T460">
            <v>999999</v>
          </cell>
          <cell r="U460">
            <v>999999</v>
          </cell>
        </row>
        <row r="461">
          <cell r="T461">
            <v>999999</v>
          </cell>
          <cell r="U461">
            <v>999999</v>
          </cell>
        </row>
        <row r="462">
          <cell r="T462">
            <v>999999</v>
          </cell>
          <cell r="U462">
            <v>999999</v>
          </cell>
        </row>
        <row r="463">
          <cell r="T463">
            <v>999999</v>
          </cell>
          <cell r="U463">
            <v>999999</v>
          </cell>
        </row>
        <row r="464">
          <cell r="T464">
            <v>999999</v>
          </cell>
          <cell r="U464">
            <v>999999</v>
          </cell>
        </row>
        <row r="465">
          <cell r="T465">
            <v>999999</v>
          </cell>
          <cell r="U465">
            <v>999999</v>
          </cell>
        </row>
        <row r="466">
          <cell r="T466">
            <v>999999</v>
          </cell>
          <cell r="U466">
            <v>999999</v>
          </cell>
        </row>
        <row r="467">
          <cell r="T467">
            <v>999999</v>
          </cell>
          <cell r="U467">
            <v>999999</v>
          </cell>
        </row>
        <row r="468">
          <cell r="T468">
            <v>999999</v>
          </cell>
          <cell r="U468">
            <v>999999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7"/>
  <sheetViews>
    <sheetView tabSelected="1" zoomScale="95" workbookViewId="0">
      <pane xSplit="8" ySplit="6" topLeftCell="I7" activePane="bottomRight" state="frozen"/>
      <selection pane="topRight" activeCell="G1" sqref="G1"/>
      <selection pane="bottomLeft" activeCell="A7" sqref="A7"/>
      <selection pane="bottomRight" activeCell="AF4" sqref="AF4"/>
    </sheetView>
  </sheetViews>
  <sheetFormatPr baseColWidth="10" defaultColWidth="0" defaultRowHeight="12.75" customHeight="1" zeroHeight="1"/>
  <cols>
    <col min="1" max="1" width="3.7109375" customWidth="1"/>
    <col min="2" max="2" width="7.28515625" customWidth="1"/>
    <col min="3" max="3" width="9.7109375" customWidth="1"/>
    <col min="4" max="4" width="11.28515625" customWidth="1"/>
    <col min="5" max="5" width="4.140625" bestFit="1" customWidth="1"/>
    <col min="6" max="6" width="4.5703125" customWidth="1"/>
    <col min="7" max="7" width="5.140625" customWidth="1"/>
    <col min="8" max="8" width="5.42578125" customWidth="1"/>
    <col min="9" max="9" width="4.5703125" customWidth="1"/>
    <col min="10" max="10" width="1.85546875" customWidth="1"/>
    <col min="11" max="11" width="5.42578125" customWidth="1"/>
    <col min="12" max="12" width="2.140625" customWidth="1"/>
    <col min="13" max="13" width="5.42578125" customWidth="1"/>
    <col min="14" max="14" width="2.5703125" customWidth="1"/>
    <col min="15" max="15" width="5.85546875" bestFit="1" customWidth="1"/>
    <col min="16" max="16" width="2.7109375" customWidth="1"/>
    <col min="17" max="17" width="5.140625" customWidth="1"/>
    <col min="18" max="18" width="2.28515625" customWidth="1"/>
    <col min="19" max="19" width="5" customWidth="1"/>
    <col min="20" max="20" width="2.42578125" customWidth="1"/>
    <col min="21" max="21" width="4.85546875" customWidth="1"/>
    <col min="22" max="22" width="2.28515625" customWidth="1"/>
    <col min="23" max="23" width="5.85546875" bestFit="1" customWidth="1"/>
    <col min="24" max="24" width="2.85546875" customWidth="1"/>
    <col min="25" max="25" width="6" customWidth="1"/>
    <col min="26" max="26" width="7.140625" bestFit="1" customWidth="1"/>
    <col min="27" max="27" width="7.85546875" customWidth="1"/>
    <col min="28" max="43" width="3.140625" customWidth="1"/>
    <col min="44" max="44" width="2.140625" customWidth="1"/>
    <col min="45" max="45" width="38.5703125" hidden="1" customWidth="1"/>
    <col min="46" max="250" width="15.85546875" hidden="1" customWidth="1"/>
    <col min="251" max="251" width="15.140625" hidden="1" customWidth="1"/>
    <col min="252" max="255" width="11.42578125" hidden="1" customWidth="1"/>
  </cols>
  <sheetData>
    <row r="1" spans="1:256">
      <c r="A1" s="1"/>
      <c r="B1" s="2"/>
      <c r="C1" s="3" t="str">
        <f>VLOOKUP(61,texte,$AR$1)</f>
        <v>ÖGV</v>
      </c>
      <c r="D1" s="4" t="str">
        <f>VLOOKUP(58,texte,$AR$1)</f>
        <v>Konkurrenz:</v>
      </c>
      <c r="E1" s="5"/>
      <c r="F1" s="5"/>
      <c r="G1" s="6" t="str">
        <f>[1]Wiegeliste!D3</f>
        <v>Klubmeisterschaft 2012</v>
      </c>
      <c r="H1" s="7"/>
      <c r="I1" s="7"/>
      <c r="J1" s="7"/>
      <c r="K1" s="7"/>
      <c r="L1" s="7"/>
      <c r="M1" s="7"/>
      <c r="N1" s="7"/>
      <c r="O1" s="7"/>
      <c r="P1" s="7"/>
      <c r="Q1" s="4" t="str">
        <f>VLOOKUP(57,texte,$AR$1)</f>
        <v>Datum:</v>
      </c>
      <c r="R1" s="4"/>
      <c r="S1" s="8">
        <f>[1]Wiegeliste!D4</f>
        <v>41328</v>
      </c>
      <c r="T1" s="8"/>
      <c r="U1" s="8"/>
      <c r="V1" s="9"/>
      <c r="W1" s="9"/>
      <c r="X1" s="10"/>
      <c r="Y1" s="9"/>
      <c r="Z1" s="9"/>
      <c r="AA1" s="9"/>
      <c r="AB1" s="11"/>
      <c r="AC1" s="11"/>
      <c r="AD1" s="11"/>
      <c r="AE1" s="11"/>
      <c r="AF1" s="11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3">
        <f>[1]Einstellung!W29</f>
        <v>2</v>
      </c>
      <c r="AU1" t="str">
        <f>VLOOKUP("ZK",[1]Einstellung!$E$33:$J$37,4)</f>
        <v>J</v>
      </c>
      <c r="AZ1">
        <v>1000000</v>
      </c>
      <c r="BQ1" s="14" t="s">
        <v>0</v>
      </c>
      <c r="BR1" t="str">
        <f>IF(BS4="","N",VLOOKUP(BS4,[1]Einstellung!$E$33:$J$37,4,FALSE))</f>
        <v>J</v>
      </c>
      <c r="BT1">
        <v>1000000000000</v>
      </c>
      <c r="CD1" s="14" t="s">
        <v>0</v>
      </c>
      <c r="CE1" t="str">
        <f>IF(CF4="","N",VLOOKUP(CF4,[1]Einstellung!$E$33:$J$37,4,FALSE))</f>
        <v>J</v>
      </c>
      <c r="CG1">
        <v>1000000000000</v>
      </c>
      <c r="CQ1" s="14" t="s">
        <v>0</v>
      </c>
      <c r="CR1" t="str">
        <f>IF(CS4="","N",VLOOKUP(CS4,[1]Einstellung!$E$33:$J$37,4,FALSE))</f>
        <v>J</v>
      </c>
      <c r="CT1">
        <v>1000000000000</v>
      </c>
      <c r="DD1" s="14" t="s">
        <v>0</v>
      </c>
      <c r="DE1" t="str">
        <f>IF(DF4="","N",VLOOKUP(DF4,[1]Einstellung!$E$33:$J$37,4,FALSE))</f>
        <v>N</v>
      </c>
      <c r="DG1">
        <v>1000000000000</v>
      </c>
      <c r="DQ1" s="14" t="s">
        <v>0</v>
      </c>
      <c r="DR1" t="str">
        <f>IF(DS4="","N",VLOOKUP(DS4,[1]Einstellung!$E$33:$J$37,4,FALSE))</f>
        <v>N</v>
      </c>
      <c r="DT1">
        <v>1000000000000</v>
      </c>
      <c r="ED1" s="14" t="s">
        <v>0</v>
      </c>
      <c r="EE1" t="str">
        <f>IF(EF4="","N",VLOOKUP(EF4,[1]Einstellung!$E$33:$J$37,4,FALSE))</f>
        <v>N</v>
      </c>
      <c r="EG1">
        <v>1000000000000</v>
      </c>
      <c r="EQ1" s="14" t="s">
        <v>0</v>
      </c>
      <c r="ER1" t="str">
        <f>IF(ES4="","N",VLOOKUP(ES4,[1]Einstellung!$E$33:$J$37,4,FALSE))</f>
        <v>N</v>
      </c>
      <c r="ET1">
        <v>1000000000000</v>
      </c>
      <c r="FD1" s="14" t="s">
        <v>0</v>
      </c>
      <c r="FE1" t="str">
        <f>IF(FF4="","N",VLOOKUP(FF4,[1]Einstellung!$E$33:$J$37,4,FALSE))</f>
        <v>N</v>
      </c>
      <c r="FG1">
        <v>1000000000000</v>
      </c>
      <c r="FQ1" s="14" t="s">
        <v>0</v>
      </c>
      <c r="FR1" t="str">
        <f>IF(FS4="","N",VLOOKUP(FS4,[1]Einstellung!$E$33:$J$37,4,FALSE))</f>
        <v>N</v>
      </c>
      <c r="FT1">
        <v>1000000000000</v>
      </c>
      <c r="GD1" s="14" t="s">
        <v>0</v>
      </c>
      <c r="GE1" t="str">
        <f>IF(GF4="","N",VLOOKUP(GF4,[1]Einstellung!$E$33:$J$37,4,FALSE))</f>
        <v>N</v>
      </c>
      <c r="GG1">
        <v>1000000000000</v>
      </c>
      <c r="GQ1" s="14" t="s">
        <v>0</v>
      </c>
      <c r="GR1" t="str">
        <f>IF(GS4="","N",VLOOKUP(GS4,[1]Einstellung!$E$33:$J$37,4,FALSE))</f>
        <v>N</v>
      </c>
      <c r="GT1">
        <v>1000000000000</v>
      </c>
      <c r="HD1" s="14" t="s">
        <v>0</v>
      </c>
      <c r="HE1" t="str">
        <f>IF(HF4="","N",VLOOKUP(HF4,[1]Einstellung!$E$33:$J$37,4,FALSE))</f>
        <v>N</v>
      </c>
      <c r="HG1">
        <v>1000000000000</v>
      </c>
      <c r="HQ1" s="14" t="s">
        <v>0</v>
      </c>
      <c r="HR1" t="str">
        <f>IF(HS4="","N",VLOOKUP(HS4,[1]Einstellung!$E$33:$J$37,4,FALSE))</f>
        <v>N</v>
      </c>
      <c r="HT1">
        <v>1000000000000</v>
      </c>
      <c r="ID1" s="14" t="s">
        <v>0</v>
      </c>
      <c r="IE1" t="str">
        <f>IF(IF4="","N",VLOOKUP(IF4,[1]Einstellung!$E$33:$J$37,4,FALSE))</f>
        <v>N</v>
      </c>
      <c r="IG1">
        <v>1000000000000</v>
      </c>
    </row>
    <row r="2" spans="1:256" ht="18">
      <c r="A2" s="1"/>
      <c r="B2" s="2"/>
      <c r="C2" s="3"/>
      <c r="D2" s="15"/>
      <c r="E2" s="9"/>
      <c r="F2" s="16"/>
      <c r="G2" s="17"/>
      <c r="H2" s="17"/>
      <c r="I2" s="17"/>
      <c r="J2" s="17"/>
      <c r="K2" s="17"/>
      <c r="L2" s="17"/>
      <c r="M2" s="17"/>
      <c r="N2" s="17"/>
      <c r="O2" s="17"/>
      <c r="P2" s="17"/>
      <c r="Q2" s="4" t="str">
        <f>VLOOKUP(59,texte,$AR$1)</f>
        <v>Beginn:</v>
      </c>
      <c r="R2" s="4"/>
      <c r="S2" s="18">
        <f>[1]Wiegeliste!D6</f>
        <v>0.75</v>
      </c>
      <c r="T2" s="19"/>
      <c r="U2" s="19"/>
      <c r="V2" s="9"/>
      <c r="W2" s="9"/>
      <c r="X2" s="10"/>
      <c r="Y2" s="20"/>
      <c r="Z2" s="20"/>
      <c r="AA2" s="21"/>
      <c r="AB2" s="21"/>
      <c r="AC2" s="21"/>
      <c r="AD2" s="21"/>
      <c r="AE2" s="21"/>
      <c r="AF2" s="21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Z2">
        <v>1000</v>
      </c>
      <c r="BT2">
        <v>1000000000</v>
      </c>
      <c r="CG2">
        <v>1000000000</v>
      </c>
      <c r="CT2">
        <v>1000000000</v>
      </c>
      <c r="DG2">
        <v>1000000000</v>
      </c>
      <c r="DT2">
        <v>1000000000</v>
      </c>
      <c r="EG2">
        <v>1000000000</v>
      </c>
      <c r="ET2">
        <v>1000000000</v>
      </c>
      <c r="FG2">
        <v>1000000000</v>
      </c>
      <c r="FT2">
        <v>1000000000</v>
      </c>
      <c r="GG2">
        <v>1000000000</v>
      </c>
      <c r="GT2">
        <v>1000000000</v>
      </c>
      <c r="HG2">
        <v>1000000000</v>
      </c>
      <c r="HT2">
        <v>1000000000</v>
      </c>
      <c r="IG2">
        <v>1000000000</v>
      </c>
    </row>
    <row r="3" spans="1:256">
      <c r="A3" s="1"/>
      <c r="B3" s="2"/>
      <c r="C3" s="3"/>
      <c r="D3" s="4" t="str">
        <f>VLOOKUP(62,texte,$AR$1)</f>
        <v>Austragungsort:</v>
      </c>
      <c r="E3" s="5"/>
      <c r="F3" s="5"/>
      <c r="G3" s="6" t="str">
        <f>[1]Wiegeliste!D5</f>
        <v>Kraftsportzentrum Mödling, Untere Bachgasse 5</v>
      </c>
      <c r="H3" s="7"/>
      <c r="I3" s="7"/>
      <c r="J3" s="7"/>
      <c r="K3" s="7"/>
      <c r="L3" s="7"/>
      <c r="M3" s="7"/>
      <c r="N3" s="7"/>
      <c r="O3" s="7"/>
      <c r="P3" s="7"/>
      <c r="Q3" s="4" t="str">
        <f>VLOOKUP(60,texte,$AR$1)</f>
        <v>Ende:</v>
      </c>
      <c r="R3" s="4"/>
      <c r="S3" s="18">
        <f>[1]Wiegeliste!E6</f>
        <v>0.83333333333333337</v>
      </c>
      <c r="T3" s="19"/>
      <c r="U3" s="19"/>
      <c r="V3" s="9"/>
      <c r="W3" s="9"/>
      <c r="X3" s="10"/>
      <c r="Y3" s="20"/>
      <c r="Z3" s="20"/>
      <c r="AA3" s="21"/>
      <c r="AB3" s="21"/>
      <c r="AC3" s="21"/>
      <c r="AD3" s="21"/>
      <c r="AE3" s="21"/>
      <c r="AF3" s="21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BR3" t="s">
        <v>1</v>
      </c>
      <c r="BS3" t="str">
        <f>[1]Einstellung!J11</f>
        <v>Gruppe</v>
      </c>
      <c r="BT3">
        <v>100</v>
      </c>
      <c r="CE3" t="s">
        <v>1</v>
      </c>
      <c r="CF3" t="str">
        <f>[1]Einstellung!J12</f>
        <v>Gruppe</v>
      </c>
      <c r="CG3">
        <v>100</v>
      </c>
      <c r="CR3" t="s">
        <v>1</v>
      </c>
      <c r="CS3" t="str">
        <f>[1]Einstellung!J13</f>
        <v>Gruppe</v>
      </c>
      <c r="CT3">
        <v>100</v>
      </c>
      <c r="DE3" t="s">
        <v>1</v>
      </c>
      <c r="DF3" t="str">
        <f>[1]Einstellung!J14</f>
        <v/>
      </c>
      <c r="DG3">
        <v>100</v>
      </c>
      <c r="DR3" t="s">
        <v>1</v>
      </c>
      <c r="DS3" t="str">
        <f>[1]Einstellung!J15</f>
        <v/>
      </c>
      <c r="DT3">
        <v>100</v>
      </c>
      <c r="EE3" t="s">
        <v>1</v>
      </c>
      <c r="EF3" t="str">
        <f>[1]Einstellung!J16</f>
        <v/>
      </c>
      <c r="EG3">
        <v>100</v>
      </c>
      <c r="ER3" t="s">
        <v>1</v>
      </c>
      <c r="ES3" t="str">
        <f>[1]Einstellung!J17</f>
        <v/>
      </c>
      <c r="ET3">
        <v>100</v>
      </c>
      <c r="FE3" t="s">
        <v>1</v>
      </c>
      <c r="FF3" t="str">
        <f>[1]Einstellung!J18</f>
        <v/>
      </c>
      <c r="FG3">
        <v>100</v>
      </c>
      <c r="FR3" t="s">
        <v>1</v>
      </c>
      <c r="FS3" t="str">
        <f>[1]Einstellung!J19</f>
        <v/>
      </c>
      <c r="FT3">
        <v>100</v>
      </c>
      <c r="GE3" t="s">
        <v>1</v>
      </c>
      <c r="GF3" t="str">
        <f>[1]Einstellung!J20</f>
        <v/>
      </c>
      <c r="GG3">
        <v>100</v>
      </c>
      <c r="GR3" t="s">
        <v>1</v>
      </c>
      <c r="GS3" t="str">
        <f>[1]Einstellung!J21</f>
        <v/>
      </c>
      <c r="GT3">
        <v>100</v>
      </c>
      <c r="HE3" t="s">
        <v>1</v>
      </c>
      <c r="HF3" t="str">
        <f>[1]Einstellung!J22</f>
        <v/>
      </c>
      <c r="HG3">
        <v>100</v>
      </c>
      <c r="HR3" t="s">
        <v>1</v>
      </c>
      <c r="HS3" t="str">
        <f>[1]Einstellung!J23</f>
        <v/>
      </c>
      <c r="HT3">
        <v>100</v>
      </c>
      <c r="IE3" t="s">
        <v>1</v>
      </c>
      <c r="IF3" t="str">
        <f>[1]Einstellung!J24</f>
        <v/>
      </c>
      <c r="IG3">
        <v>100</v>
      </c>
    </row>
    <row r="4" spans="1:256" ht="13.5" thickBo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  <c r="Q4" s="9"/>
      <c r="R4" s="9"/>
      <c r="S4" s="9"/>
      <c r="T4" s="9"/>
      <c r="U4" s="9"/>
      <c r="V4" s="9"/>
      <c r="W4" s="9"/>
      <c r="X4" s="10"/>
      <c r="Y4" s="9"/>
      <c r="Z4" s="9"/>
      <c r="AA4" s="9"/>
      <c r="AB4" s="11"/>
      <c r="AC4" s="11"/>
      <c r="AD4" s="11"/>
      <c r="AE4" s="11"/>
      <c r="AF4" s="11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BR4" t="s">
        <v>2</v>
      </c>
      <c r="BS4" t="str">
        <f>[1]Einstellung!H11</f>
        <v>SP</v>
      </c>
      <c r="CE4" t="s">
        <v>2</v>
      </c>
      <c r="CF4" t="str">
        <f>[1]Einstellung!H12</f>
        <v>SP</v>
      </c>
      <c r="CR4" t="s">
        <v>2</v>
      </c>
      <c r="CS4" t="str">
        <f>[1]Einstellung!H13</f>
        <v>SP</v>
      </c>
      <c r="DE4" t="s">
        <v>2</v>
      </c>
      <c r="DF4" t="str">
        <f>[1]Einstellung!H14</f>
        <v/>
      </c>
      <c r="DR4" t="s">
        <v>2</v>
      </c>
      <c r="DS4" t="str">
        <f>[1]Einstellung!H15</f>
        <v/>
      </c>
      <c r="EE4" t="s">
        <v>2</v>
      </c>
      <c r="EF4" t="str">
        <f>[1]Einstellung!H16</f>
        <v/>
      </c>
      <c r="ER4" t="s">
        <v>2</v>
      </c>
      <c r="ES4" t="str">
        <f>[1]Einstellung!H17</f>
        <v/>
      </c>
      <c r="FE4" t="s">
        <v>2</v>
      </c>
      <c r="FF4" t="str">
        <f>[1]Einstellung!H18</f>
        <v/>
      </c>
      <c r="FR4" t="s">
        <v>2</v>
      </c>
      <c r="FS4" t="str">
        <f>[1]Einstellung!H19</f>
        <v/>
      </c>
      <c r="GE4" t="s">
        <v>2</v>
      </c>
      <c r="GF4" t="str">
        <f>[1]Einstellung!H20</f>
        <v/>
      </c>
      <c r="GR4" t="s">
        <v>2</v>
      </c>
      <c r="GS4" t="str">
        <f>[1]Einstellung!H21</f>
        <v/>
      </c>
      <c r="HE4" t="s">
        <v>2</v>
      </c>
      <c r="HF4" t="str">
        <f>[1]Einstellung!H22</f>
        <v/>
      </c>
      <c r="HR4" t="s">
        <v>2</v>
      </c>
      <c r="HS4" t="str">
        <f>[1]Einstellung!H23</f>
        <v/>
      </c>
      <c r="IE4" t="s">
        <v>2</v>
      </c>
      <c r="IF4" t="str">
        <f>[1]Einstellung!H24</f>
        <v/>
      </c>
    </row>
    <row r="5" spans="1:256" ht="13.5" thickBot="1">
      <c r="A5" s="22" t="str">
        <f>VLOOKUP(40,texte,$AR$1)</f>
        <v>Nr.</v>
      </c>
      <c r="B5" s="22" t="str">
        <f>VLOOKUP(41,texte,$AR$1)</f>
        <v>Kat.</v>
      </c>
      <c r="C5" s="23" t="str">
        <f>VLOOKUP(6,texte,$AR$1)</f>
        <v>Name</v>
      </c>
      <c r="D5" s="24"/>
      <c r="E5" s="25" t="str">
        <f>IF([1]Einstellung!$S$28="V",VLOOKUP(20,texte,$AR$1),IF([1]Einstellung!$S$28="N",VLOOKUP(23,texte,$AR$1),VLOOKUP(20,texte,$AR$1)))</f>
        <v>Verein</v>
      </c>
      <c r="F5" s="26" t="str">
        <f>VLOOKUP(46,texte,$AR$1)</f>
        <v>Geb.</v>
      </c>
      <c r="G5" s="26" t="str">
        <f>VLOOKUP(51,texte,$AR$1)</f>
        <v>Paß</v>
      </c>
      <c r="H5" s="26" t="str">
        <f>VLOOKUP(44,texte,$AR$1)</f>
        <v>Körper</v>
      </c>
      <c r="I5" s="27" t="str">
        <f>VLOOKUP(42,texte,$AR$1)</f>
        <v>R e i ß e n</v>
      </c>
      <c r="J5" s="28"/>
      <c r="K5" s="28"/>
      <c r="L5" s="28"/>
      <c r="M5" s="28"/>
      <c r="N5" s="28"/>
      <c r="O5" s="28"/>
      <c r="P5" s="29"/>
      <c r="Q5" s="27" t="str">
        <f>VLOOKUP(43,texte,$AR$1)</f>
        <v>S t o ß e n</v>
      </c>
      <c r="R5" s="28"/>
      <c r="S5" s="28"/>
      <c r="T5" s="28"/>
      <c r="U5" s="28"/>
      <c r="V5" s="28"/>
      <c r="W5" s="28"/>
      <c r="X5" s="29"/>
      <c r="Y5" s="26" t="str">
        <f>VLOOKUP(11,texte,$AR$1)</f>
        <v>Zw.K.</v>
      </c>
      <c r="Z5" s="26" t="str">
        <f>VLOOKUP(48,texte,$AR$1)</f>
        <v>Sinclair</v>
      </c>
      <c r="AA5" s="30" t="str">
        <f>VLOOKUP(49,texte,$AR$1)</f>
        <v>Melzer</v>
      </c>
      <c r="AB5" s="31" t="str">
        <f>VLOOKUP(50,texte,$AR$1)</f>
        <v>Platzierung</v>
      </c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3"/>
      <c r="BR5" t="s">
        <v>3</v>
      </c>
      <c r="BS5">
        <f>[1]Einstellung!E11</f>
        <v>1</v>
      </c>
      <c r="BT5">
        <f>((IF($BS$3="Gruppe",BR7,1)))</f>
        <v>27</v>
      </c>
      <c r="CE5" t="s">
        <v>3</v>
      </c>
      <c r="CF5">
        <f>[1]Einstellung!E12</f>
        <v>2</v>
      </c>
      <c r="CR5" t="s">
        <v>3</v>
      </c>
      <c r="CS5">
        <f>[1]Einstellung!E13</f>
        <v>3</v>
      </c>
      <c r="DE5" t="s">
        <v>3</v>
      </c>
      <c r="DF5">
        <f>[1]Einstellung!E14</f>
        <v>4</v>
      </c>
      <c r="DR5" t="s">
        <v>3</v>
      </c>
      <c r="DS5">
        <f>[1]Einstellung!E15</f>
        <v>5</v>
      </c>
      <c r="EE5" t="s">
        <v>3</v>
      </c>
      <c r="EF5">
        <f>[1]Einstellung!E16</f>
        <v>6</v>
      </c>
      <c r="ER5" t="s">
        <v>3</v>
      </c>
      <c r="ES5">
        <f>[1]Einstellung!E17</f>
        <v>7</v>
      </c>
      <c r="FE5" t="s">
        <v>3</v>
      </c>
      <c r="FF5">
        <f>[1]Einstellung!E18</f>
        <v>8</v>
      </c>
      <c r="FR5" t="s">
        <v>3</v>
      </c>
      <c r="FS5">
        <f>[1]Einstellung!E19</f>
        <v>9</v>
      </c>
      <c r="GE5" t="s">
        <v>3</v>
      </c>
      <c r="GF5">
        <f>[1]Einstellung!E20</f>
        <v>10</v>
      </c>
      <c r="GR5" t="s">
        <v>3</v>
      </c>
      <c r="GS5">
        <f>[1]Einstellung!E21</f>
        <v>11</v>
      </c>
      <c r="HE5" t="s">
        <v>3</v>
      </c>
      <c r="HF5">
        <f>[1]Einstellung!E22</f>
        <v>12</v>
      </c>
      <c r="HR5" t="s">
        <v>3</v>
      </c>
      <c r="HS5">
        <f>[1]Einstellung!E23</f>
        <v>13</v>
      </c>
      <c r="IE5" t="s">
        <v>3</v>
      </c>
      <c r="IF5">
        <f>[1]Einstellung!E24</f>
        <v>14</v>
      </c>
    </row>
    <row r="6" spans="1:256" ht="85.5" customHeight="1" thickBot="1">
      <c r="A6" s="34"/>
      <c r="B6" s="35"/>
      <c r="C6" s="36"/>
      <c r="D6" s="37"/>
      <c r="E6" s="38"/>
      <c r="F6" s="39" t="str">
        <f>VLOOKUP(47,texte,$AR$1)</f>
        <v>Jahr</v>
      </c>
      <c r="G6" s="39" t="str">
        <f>VLOOKUP(40,texte,$AR$1)</f>
        <v>Nr.</v>
      </c>
      <c r="H6" s="39" t="str">
        <f>VLOOKUP(45,texte,$AR$1)</f>
        <v>Gewicht</v>
      </c>
      <c r="I6" s="40" t="s">
        <v>4</v>
      </c>
      <c r="J6" s="41"/>
      <c r="K6" s="42" t="s">
        <v>5</v>
      </c>
      <c r="L6" s="41"/>
      <c r="M6" s="42" t="s">
        <v>6</v>
      </c>
      <c r="N6" s="41"/>
      <c r="O6" s="43" t="s">
        <v>7</v>
      </c>
      <c r="P6" s="44" t="s">
        <v>8</v>
      </c>
      <c r="Q6" s="40" t="s">
        <v>4</v>
      </c>
      <c r="R6" s="41"/>
      <c r="S6" s="42" t="s">
        <v>5</v>
      </c>
      <c r="T6" s="41"/>
      <c r="U6" s="42" t="s">
        <v>6</v>
      </c>
      <c r="V6" s="41"/>
      <c r="W6" s="43" t="s">
        <v>7</v>
      </c>
      <c r="X6" s="44" t="s">
        <v>8</v>
      </c>
      <c r="Y6" s="39"/>
      <c r="Z6" s="39" t="str">
        <f>VLOOKUP(12,texte,$AR$1)</f>
        <v>Punkte</v>
      </c>
      <c r="AA6" s="39" t="str">
        <f>VLOOKUP(12,texte,$AR$1)</f>
        <v>Punkte</v>
      </c>
      <c r="AB6" s="45" t="str">
        <f>[1]Einstellung!L32</f>
        <v>Klubmeister</v>
      </c>
      <c r="AC6" s="45" t="str">
        <f>[1]Einstellung!M32</f>
        <v>Meister der Meister</v>
      </c>
      <c r="AD6" s="45" t="str">
        <f>[1]Einstellung!N32</f>
        <v>Gäste</v>
      </c>
      <c r="AE6" s="45" t="str">
        <f>[1]Einstellung!O32</f>
        <v/>
      </c>
      <c r="AF6" s="45" t="str">
        <f>[1]Einstellung!P32</f>
        <v/>
      </c>
      <c r="AG6" s="45" t="str">
        <f>[1]Einstellung!Q32</f>
        <v/>
      </c>
      <c r="AH6" s="45" t="str">
        <f>[1]Einstellung!R32</f>
        <v/>
      </c>
      <c r="AI6" s="45" t="str">
        <f>[1]Einstellung!S32</f>
        <v/>
      </c>
      <c r="AJ6" s="45" t="str">
        <f>[1]Einstellung!T32</f>
        <v/>
      </c>
      <c r="AK6" s="45" t="str">
        <f>[1]Einstellung!U32</f>
        <v/>
      </c>
      <c r="AL6" s="45" t="str">
        <f>[1]Einstellung!V32</f>
        <v/>
      </c>
      <c r="AM6" s="45" t="str">
        <f>[1]Einstellung!W32</f>
        <v/>
      </c>
      <c r="AN6" s="45" t="str">
        <f>[1]Einstellung!X32</f>
        <v/>
      </c>
      <c r="AO6" s="45" t="str">
        <f>[1]Einstellung!Y32</f>
        <v/>
      </c>
      <c r="AP6" s="45" t="str">
        <f>VLOOKUP(52,texte,$AR$1)</f>
        <v>Sinclair Gesamt</v>
      </c>
      <c r="AQ6" s="45" t="str">
        <f>VLOOKUP(53,texte,$AR$1)</f>
        <v>Melzer Gesamt</v>
      </c>
      <c r="AU6" t="s">
        <v>9</v>
      </c>
      <c r="AV6" t="s">
        <v>10</v>
      </c>
      <c r="AZ6" t="s">
        <v>11</v>
      </c>
      <c r="BF6" t="s">
        <v>11</v>
      </c>
      <c r="BH6" t="s">
        <v>12</v>
      </c>
      <c r="BQ6" t="str">
        <f>BS4</f>
        <v>SP</v>
      </c>
      <c r="BR6" t="s">
        <v>13</v>
      </c>
      <c r="BS6" t="str">
        <f>AB6</f>
        <v>Klubmeister</v>
      </c>
      <c r="BT6" t="s">
        <v>14</v>
      </c>
      <c r="BU6" t="s">
        <v>15</v>
      </c>
      <c r="BV6" t="s">
        <v>16</v>
      </c>
      <c r="BW6" t="s">
        <v>17</v>
      </c>
      <c r="BX6" t="s">
        <v>18</v>
      </c>
      <c r="BY6" t="s">
        <v>14</v>
      </c>
      <c r="BZ6" t="s">
        <v>19</v>
      </c>
      <c r="CA6" t="s">
        <v>17</v>
      </c>
      <c r="CB6" t="s">
        <v>18</v>
      </c>
      <c r="CD6" t="str">
        <f>CF4</f>
        <v>SP</v>
      </c>
      <c r="CE6" t="s">
        <v>13</v>
      </c>
      <c r="CF6" s="46" t="str">
        <f>AC6</f>
        <v>Meister der Meister</v>
      </c>
      <c r="CG6" t="s">
        <v>14</v>
      </c>
      <c r="CH6" t="s">
        <v>15</v>
      </c>
      <c r="CI6" t="s">
        <v>16</v>
      </c>
      <c r="CJ6" t="s">
        <v>17</v>
      </c>
      <c r="CK6" t="s">
        <v>18</v>
      </c>
      <c r="CL6" t="s">
        <v>14</v>
      </c>
      <c r="CM6" t="s">
        <v>19</v>
      </c>
      <c r="CN6" t="s">
        <v>17</v>
      </c>
      <c r="CO6" t="s">
        <v>18</v>
      </c>
      <c r="CQ6" t="str">
        <f>CS4</f>
        <v>SP</v>
      </c>
      <c r="CR6" t="s">
        <v>13</v>
      </c>
      <c r="CS6" s="46" t="str">
        <f>AD6</f>
        <v>Gäste</v>
      </c>
      <c r="CT6" t="s">
        <v>14</v>
      </c>
      <c r="CU6" t="s">
        <v>15</v>
      </c>
      <c r="CV6" t="s">
        <v>16</v>
      </c>
      <c r="CW6" t="s">
        <v>17</v>
      </c>
      <c r="CX6" t="s">
        <v>18</v>
      </c>
      <c r="CY6" t="s">
        <v>14</v>
      </c>
      <c r="CZ6" t="s">
        <v>19</v>
      </c>
      <c r="DA6" t="s">
        <v>17</v>
      </c>
      <c r="DB6" t="s">
        <v>18</v>
      </c>
      <c r="DD6" t="str">
        <f>DF4</f>
        <v/>
      </c>
      <c r="DE6" t="s">
        <v>13</v>
      </c>
      <c r="DF6" s="46" t="str">
        <f>AE6</f>
        <v/>
      </c>
      <c r="DG6" t="s">
        <v>14</v>
      </c>
      <c r="DH6" t="s">
        <v>15</v>
      </c>
      <c r="DI6" t="s">
        <v>16</v>
      </c>
      <c r="DJ6" t="s">
        <v>17</v>
      </c>
      <c r="DK6" t="s">
        <v>18</v>
      </c>
      <c r="DL6" t="s">
        <v>14</v>
      </c>
      <c r="DM6" t="s">
        <v>19</v>
      </c>
      <c r="DN6" t="s">
        <v>17</v>
      </c>
      <c r="DO6" t="s">
        <v>18</v>
      </c>
      <c r="DQ6" t="str">
        <f>DS4</f>
        <v/>
      </c>
      <c r="DR6" t="s">
        <v>13</v>
      </c>
      <c r="DS6" s="46" t="str">
        <f>AF6</f>
        <v/>
      </c>
      <c r="DT6" t="s">
        <v>14</v>
      </c>
      <c r="DU6" t="s">
        <v>15</v>
      </c>
      <c r="DV6" t="s">
        <v>16</v>
      </c>
      <c r="DW6" t="s">
        <v>17</v>
      </c>
      <c r="DX6" t="s">
        <v>18</v>
      </c>
      <c r="DY6" t="s">
        <v>14</v>
      </c>
      <c r="DZ6" t="s">
        <v>19</v>
      </c>
      <c r="EA6" t="s">
        <v>17</v>
      </c>
      <c r="EB6" t="s">
        <v>18</v>
      </c>
      <c r="ED6" t="str">
        <f>EF4</f>
        <v/>
      </c>
      <c r="EE6" t="s">
        <v>13</v>
      </c>
      <c r="EF6" s="46" t="str">
        <f>AG6</f>
        <v/>
      </c>
      <c r="EG6" t="s">
        <v>14</v>
      </c>
      <c r="EH6" t="s">
        <v>15</v>
      </c>
      <c r="EI6" t="s">
        <v>16</v>
      </c>
      <c r="EJ6" t="s">
        <v>17</v>
      </c>
      <c r="EK6" t="s">
        <v>18</v>
      </c>
      <c r="EL6" t="s">
        <v>14</v>
      </c>
      <c r="EM6" t="s">
        <v>19</v>
      </c>
      <c r="EN6" t="s">
        <v>17</v>
      </c>
      <c r="EO6" t="s">
        <v>18</v>
      </c>
      <c r="EQ6" t="str">
        <f>ES4</f>
        <v/>
      </c>
      <c r="ER6" t="s">
        <v>13</v>
      </c>
      <c r="ES6" s="46" t="str">
        <f>AH6</f>
        <v/>
      </c>
      <c r="ET6" t="s">
        <v>14</v>
      </c>
      <c r="EU6" t="s">
        <v>15</v>
      </c>
      <c r="EV6" t="s">
        <v>16</v>
      </c>
      <c r="EW6" t="s">
        <v>17</v>
      </c>
      <c r="EX6" t="s">
        <v>18</v>
      </c>
      <c r="EY6" t="s">
        <v>14</v>
      </c>
      <c r="EZ6" t="s">
        <v>19</v>
      </c>
      <c r="FA6" t="s">
        <v>17</v>
      </c>
      <c r="FB6" t="s">
        <v>18</v>
      </c>
      <c r="FD6" t="str">
        <f>FF4</f>
        <v/>
      </c>
      <c r="FE6" t="s">
        <v>13</v>
      </c>
      <c r="FF6" s="46" t="str">
        <f>AI6</f>
        <v/>
      </c>
      <c r="FG6" t="s">
        <v>14</v>
      </c>
      <c r="FH6" t="s">
        <v>15</v>
      </c>
      <c r="FI6" t="s">
        <v>16</v>
      </c>
      <c r="FJ6" t="s">
        <v>17</v>
      </c>
      <c r="FK6" t="s">
        <v>18</v>
      </c>
      <c r="FL6" t="s">
        <v>14</v>
      </c>
      <c r="FM6" t="s">
        <v>19</v>
      </c>
      <c r="FN6" t="s">
        <v>17</v>
      </c>
      <c r="FO6" t="s">
        <v>18</v>
      </c>
      <c r="FQ6" t="str">
        <f>FS4</f>
        <v/>
      </c>
      <c r="FR6" t="s">
        <v>13</v>
      </c>
      <c r="FS6" s="46" t="str">
        <f>AJ6</f>
        <v/>
      </c>
      <c r="FT6" t="s">
        <v>14</v>
      </c>
      <c r="FU6" t="s">
        <v>15</v>
      </c>
      <c r="FV6" t="s">
        <v>16</v>
      </c>
      <c r="FW6" t="s">
        <v>17</v>
      </c>
      <c r="FX6" t="s">
        <v>18</v>
      </c>
      <c r="FY6" t="s">
        <v>14</v>
      </c>
      <c r="FZ6" t="s">
        <v>19</v>
      </c>
      <c r="GA6" t="s">
        <v>17</v>
      </c>
      <c r="GB6" t="s">
        <v>18</v>
      </c>
      <c r="GD6" t="str">
        <f>GF4</f>
        <v/>
      </c>
      <c r="GE6" t="s">
        <v>13</v>
      </c>
      <c r="GF6" s="46" t="str">
        <f>AK6</f>
        <v/>
      </c>
      <c r="GG6" t="s">
        <v>14</v>
      </c>
      <c r="GH6" t="s">
        <v>15</v>
      </c>
      <c r="GI6" t="s">
        <v>16</v>
      </c>
      <c r="GJ6" t="s">
        <v>17</v>
      </c>
      <c r="GK6" t="s">
        <v>18</v>
      </c>
      <c r="GL6" t="s">
        <v>14</v>
      </c>
      <c r="GM6" t="s">
        <v>19</v>
      </c>
      <c r="GN6" t="s">
        <v>17</v>
      </c>
      <c r="GO6" t="s">
        <v>18</v>
      </c>
      <c r="GQ6" t="str">
        <f>GS4</f>
        <v/>
      </c>
      <c r="GR6" t="s">
        <v>13</v>
      </c>
      <c r="GS6" s="46" t="str">
        <f>AL6</f>
        <v/>
      </c>
      <c r="GT6" t="s">
        <v>14</v>
      </c>
      <c r="GU6" t="s">
        <v>15</v>
      </c>
      <c r="GV6" t="s">
        <v>16</v>
      </c>
      <c r="GW6" t="s">
        <v>17</v>
      </c>
      <c r="GX6" t="s">
        <v>18</v>
      </c>
      <c r="GY6" t="s">
        <v>14</v>
      </c>
      <c r="GZ6" t="s">
        <v>19</v>
      </c>
      <c r="HA6" t="s">
        <v>17</v>
      </c>
      <c r="HB6" t="s">
        <v>18</v>
      </c>
      <c r="HD6" t="str">
        <f>HF4</f>
        <v/>
      </c>
      <c r="HE6" t="s">
        <v>13</v>
      </c>
      <c r="HF6" s="46" t="str">
        <f>AM6</f>
        <v/>
      </c>
      <c r="HG6" t="s">
        <v>14</v>
      </c>
      <c r="HH6" t="s">
        <v>15</v>
      </c>
      <c r="HI6" t="s">
        <v>16</v>
      </c>
      <c r="HJ6" t="s">
        <v>17</v>
      </c>
      <c r="HK6" t="s">
        <v>18</v>
      </c>
      <c r="HL6" t="s">
        <v>14</v>
      </c>
      <c r="HM6" t="s">
        <v>19</v>
      </c>
      <c r="HN6" t="s">
        <v>17</v>
      </c>
      <c r="HO6" t="s">
        <v>18</v>
      </c>
      <c r="HQ6" t="str">
        <f>HS4</f>
        <v/>
      </c>
      <c r="HR6" t="s">
        <v>13</v>
      </c>
      <c r="HS6" s="46" t="str">
        <f>AN6</f>
        <v/>
      </c>
      <c r="HT6" t="s">
        <v>14</v>
      </c>
      <c r="HU6" t="s">
        <v>15</v>
      </c>
      <c r="HV6" t="s">
        <v>16</v>
      </c>
      <c r="HW6" t="s">
        <v>17</v>
      </c>
      <c r="HX6" t="s">
        <v>18</v>
      </c>
      <c r="HY6" t="s">
        <v>14</v>
      </c>
      <c r="HZ6" t="s">
        <v>19</v>
      </c>
      <c r="IA6" t="s">
        <v>17</v>
      </c>
      <c r="IB6" t="s">
        <v>18</v>
      </c>
      <c r="ID6" t="str">
        <f>IF4</f>
        <v/>
      </c>
      <c r="IE6" t="s">
        <v>13</v>
      </c>
      <c r="IF6" s="46" t="str">
        <f>AO6</f>
        <v/>
      </c>
      <c r="IG6" t="s">
        <v>14</v>
      </c>
      <c r="IH6" t="s">
        <v>15</v>
      </c>
      <c r="II6" t="s">
        <v>16</v>
      </c>
      <c r="IJ6" t="s">
        <v>17</v>
      </c>
      <c r="IK6" t="s">
        <v>18</v>
      </c>
      <c r="IL6" t="s">
        <v>14</v>
      </c>
      <c r="IM6" t="s">
        <v>19</v>
      </c>
      <c r="IN6" t="s">
        <v>17</v>
      </c>
      <c r="IO6" t="s">
        <v>18</v>
      </c>
    </row>
    <row r="7" spans="1:256" ht="13.5" customHeight="1">
      <c r="A7" s="47">
        <v>1</v>
      </c>
      <c r="B7" s="47" t="str">
        <f>IF([1]Einstellung!B40&lt;&gt;"",[1]Einstellung!B40,"")</f>
        <v>U9-U13M</v>
      </c>
      <c r="C7" s="48" t="str">
        <f>[1]Einstellung!D40</f>
        <v>Kanyka Mario</v>
      </c>
      <c r="D7" s="49"/>
      <c r="E7" s="50" t="str">
        <f>IF([1]Einstellung!$S$28="N",IF([1]Wettkampf!BK6&lt;&gt;"",VLOOKUP([1]Wettkampf!BK6,Athl01,13),""),IF([1]Wettkampf!BK6&lt;&gt;"",VLOOKUP([1]Wettkampf!BK6,Athl01,[1]Einstellung!$I$2),""))</f>
        <v>MÖD</v>
      </c>
      <c r="F7" s="51">
        <f>IF([1]Wettkampf!BK6&lt;&gt;"",YEAR(VLOOKUP([1]Wettkampf!BK6, Athl01,4)),"")</f>
        <v>2002</v>
      </c>
      <c r="G7" s="47" t="str">
        <f>IV7</f>
        <v>M377</v>
      </c>
      <c r="H7" s="52">
        <f>IF([1]Wettkampf!K6="","",[1]Wettkampf!K6)</f>
        <v>32.5</v>
      </c>
      <c r="I7" s="53">
        <f>IF([1]Wettkampf!P6=0,"",[1]Wettkampf!P6)</f>
        <v>18</v>
      </c>
      <c r="J7" s="54" t="str">
        <f>IF([1]Wettkampf!Q6="+","",IF([1]Wettkampf!Q6="-","x",""))</f>
        <v/>
      </c>
      <c r="K7" s="55">
        <f>IF([1]Wettkampf!R6=0,"",[1]Wettkampf!R6)</f>
        <v>21</v>
      </c>
      <c r="L7" s="54" t="str">
        <f>IF([1]Wettkampf!S6="+","",IF([1]Wettkampf!S6="-","x",""))</f>
        <v/>
      </c>
      <c r="M7" s="55">
        <f>IF([1]Wettkampf!T6=0,"",[1]Wettkampf!T6)</f>
        <v>23</v>
      </c>
      <c r="N7" s="54" t="str">
        <f>IF([1]Wettkampf!U6="+","",IF([1]Wettkampf!U6="-","x",""))</f>
        <v>x</v>
      </c>
      <c r="O7" s="56">
        <f>IF([1]Wettkampf!L6&lt;&gt;"",[1]Wettkampf!BA6,"")</f>
        <v>21</v>
      </c>
      <c r="P7" s="57" t="s">
        <v>20</v>
      </c>
      <c r="Q7" s="53">
        <f>IF([1]Wettkampf!W6=0,"",[1]Wettkampf!W6)</f>
        <v>23</v>
      </c>
      <c r="R7" s="54" t="str">
        <f>IF([1]Wettkampf!X6="+","",IF([1]Wettkampf!X6="-","x",""))</f>
        <v/>
      </c>
      <c r="S7" s="55">
        <f>IF([1]Wettkampf!Y6=0,"",[1]Wettkampf!Y6)</f>
        <v>27</v>
      </c>
      <c r="T7" s="54" t="str">
        <f>IF([1]Wettkampf!Z6="+","",IF([1]Wettkampf!Z6="-","x",""))</f>
        <v/>
      </c>
      <c r="U7" s="55">
        <f>IF([1]Wettkampf!AA6=0,"",[1]Wettkampf!AA6)</f>
        <v>28</v>
      </c>
      <c r="V7" s="54" t="str">
        <f>IF([1]Wettkampf!AB6="+","",IF([1]Wettkampf!AB6="-","x",""))</f>
        <v/>
      </c>
      <c r="W7" s="56">
        <f>IF([1]Wettkampf!L6&lt;&gt;"",[1]Wettkampf!BE6,"")</f>
        <v>28</v>
      </c>
      <c r="X7" s="57" t="s">
        <v>20</v>
      </c>
      <c r="Y7" s="58">
        <f>IF([1]Wettkampf!L6&lt;&gt;"",IF($AU$1="J",O7+W7,IF($AU$1="R",IF(O7=0,0,O7+W7),IF(AU$1="S",IF(W7=0,0,O7+W7),IF(O7=0,0,IF(W7=0,0,O7+W7))))),"")</f>
        <v>49</v>
      </c>
      <c r="Z7" s="59">
        <f>IF([1]Wettkampf!L6&lt;&gt;"",ROUND([1]Wettkampf!BR6*Y7,2),"")</f>
        <v>129.75</v>
      </c>
      <c r="AA7" s="60" t="str">
        <f>IF(AV7&gt;0,ROUND(Z7*AV7,2),"")</f>
        <v/>
      </c>
      <c r="AB7" s="61" t="str">
        <f>IF([1]Einstellung!L40&lt;&gt;"",IF(ISERROR(VLOOKUP(A7,R_GRP_01,2,FALSE)),99,IF(VLOOKUP(A7,R_GRP_01,1,FALSE)=A7,VLOOKUP(A7,R_GRP_01,2,FALSE),99)),"")</f>
        <v/>
      </c>
      <c r="AC7" s="61" t="str">
        <f>IF([1]Einstellung!M40&lt;&gt;"",IF(ISERROR(VLOOKUP(A7,R_GRP_02,2)),99,IF(VLOOKUP(A7,R_GRP_02,1)=A7,VLOOKUP(A7,R_GRP_02,2),99)),"")</f>
        <v/>
      </c>
      <c r="AD7" s="61" t="str">
        <f>IF([1]Einstellung!N40&lt;&gt;"",IF(ISERROR(VLOOKUP(A7,R_GRP_03,2)),99,IF(VLOOKUP(A7,R_GRP_03,1)=A7,VLOOKUP(A7,R_GRP_03,2),99)),"")</f>
        <v/>
      </c>
      <c r="AE7" s="61" t="str">
        <f>IF([1]Einstellung!O40&lt;&gt;"",IF(ISERROR(VLOOKUP(A7,R_GRP_04,2)),99,IF(VLOOKUP(A7,R_GRP_04,1)=A7,VLOOKUP(A7,R_GRP_04,2),99)),"")</f>
        <v/>
      </c>
      <c r="AF7" s="61" t="str">
        <f>IF([1]Einstellung!P40&lt;&gt;"",IF(ISERROR(VLOOKUP(A7,R_GRP_05,2)),99,IF(VLOOKUP(A7,R_GRP_05,1)=A7,VLOOKUP(A7,R_GRP_05,2),99)),"")</f>
        <v/>
      </c>
      <c r="AG7" s="61" t="str">
        <f>IF([1]Einstellung!Q40&lt;&gt;"",IF(ISERROR(VLOOKUP(A7,R_GRP_06,2)),99,IF(VLOOKUP(A7,R_GRP_06,1)=A7,VLOOKUP(A7,R_GRP_06,2),99)),"")</f>
        <v/>
      </c>
      <c r="AH7" s="61" t="str">
        <f>IF([1]Einstellung!R40&lt;&gt;"",IF(ISERROR(VLOOKUP(A7,R_GRP_07,2)),99,IF(VLOOKUP(A7,R_GRP_07,1)=A7,VLOOKUP(A7,R_GRP_07,2),99)),"")</f>
        <v/>
      </c>
      <c r="AI7" s="61" t="str">
        <f>IF([1]Einstellung!S40&lt;&gt;"",IF(ISERROR(VLOOKUP(A7,R_GRP_08,2)),99,IF(VLOOKUP(A7,R_GRP_08,1)=A7,VLOOKUP(A7,R_GRP_08,2),99)),"")</f>
        <v/>
      </c>
      <c r="AJ7" s="61" t="str">
        <f>IF([1]Einstellung!T40&lt;&gt;"",IF(ISERROR(VLOOKUP(A7,R_GRP_09,2)),99,IF(VLOOKUP(A7,R_GRP_09,1)=A7,VLOOKUP(A7,R_GRP_09,2),99)),"")</f>
        <v/>
      </c>
      <c r="AK7" s="61" t="str">
        <f>IF([1]Einstellung!U40&lt;&gt;"",IF(ISERROR(VLOOKUP(A7,R_GRP_10,2)),99,IF(VLOOKUP(A7,R_GRP_10,1)=A7,VLOOKUP(A7,R_GRP_10,2),99)),"")</f>
        <v/>
      </c>
      <c r="AL7" s="61" t="str">
        <f>IF([1]Einstellung!V40&lt;&gt;"",IF(ISERROR(VLOOKUP(A7,R_GRP_11,2)),99,IF(VLOOKUP(A7,R_GRP_11,1)=A7,VLOOKUP(A7,R_GRP_11,2),99)),"")</f>
        <v/>
      </c>
      <c r="AM7" s="61" t="str">
        <f>IF([1]Einstellung!W40&lt;&gt;"",IF(ISERROR(VLOOKUP(A7,R_GRP_12,2)),99,IF(VLOOKUP(A7,R_GRP_12,1)=A7,VLOOKUP(A7,R_GRP_12,2),99)),"")</f>
        <v/>
      </c>
      <c r="AN7" s="61" t="str">
        <f>IF([1]Einstellung!X40&lt;&gt;"",IF(ISERROR(VLOOKUP(A7,R_GRP_13,2)),99,IF(VLOOKUP(A7,R_GRP_13,1)=A7,VLOOKUP(A7,R_GRP_13,2),99)),"")</f>
        <v/>
      </c>
      <c r="AO7" s="61" t="str">
        <f>IF([1]Einstellung!Y40&lt;&gt;"",IF(ISERROR(VLOOKUP(A7,R_GRP_14,2)),99,IF(VLOOKUP(A7,R_GRP_14,1)=A7,VLOOKUP(A7,R_GRP_14,2),99)),"")</f>
        <v/>
      </c>
      <c r="AP7" s="61">
        <f t="shared" ref="AP7:AP31" si="0">IF(VLOOKUP(A7,R_SINC,1)=A7,VLOOKUP(A7,R_SINC,2),"")</f>
        <v>7</v>
      </c>
      <c r="AQ7" s="61" t="str">
        <f t="shared" ref="AQ7:AQ31" si="1">IF(AA7="","",IF(VLOOKUP(A7,R_MELZ,1)=A7,VLOOKUP(A7,R_MELZ,2),""))</f>
        <v/>
      </c>
      <c r="AU7" s="46">
        <f>IF(C7&lt;&gt;"",YEAR([1]Wiegeliste!$D$4) - F7,0)</f>
        <v>11</v>
      </c>
      <c r="AV7">
        <f t="shared" ref="AV7:AV42" si="2">IF(AU7&gt;=35,VLOOKUP(AU7,MMK,2),0)</f>
        <v>0</v>
      </c>
      <c r="AZ7" s="62">
        <f>IF(Z7="",0,ROUND(Z7,2)*$AZ$1 + A7)</f>
        <v>129750001</v>
      </c>
      <c r="BA7">
        <f>LARGE($AZ$7:$AZ$31,A7)</f>
        <v>277590007</v>
      </c>
      <c r="BB7">
        <f>IF(BA7=0,99,MOD(BA7,$AZ$2))</f>
        <v>7</v>
      </c>
      <c r="BC7">
        <f>BB7*$AZ$2+A7</f>
        <v>7001</v>
      </c>
      <c r="BD7">
        <f>SMALL($BC$7:$BC$31,A7)</f>
        <v>1007</v>
      </c>
      <c r="BE7">
        <f>(BD7-BF7)/$AZ$2</f>
        <v>1</v>
      </c>
      <c r="BF7">
        <f>MOD(BD7,$AZ$2)</f>
        <v>7</v>
      </c>
      <c r="BH7">
        <f>IF(AA7="",0,ROUND(AA7,2)*$AZ$1 + A7)</f>
        <v>0</v>
      </c>
      <c r="BI7">
        <f>LARGE($BH$7:$BH$31,A7)</f>
        <v>0</v>
      </c>
      <c r="BJ7">
        <f>IF(BI7=0,99,MOD(BI7,$AZ$2))</f>
        <v>99</v>
      </c>
      <c r="BK7">
        <f>BJ7*$AZ$2+$A7</f>
        <v>99001</v>
      </c>
      <c r="BL7">
        <f>SMALL($BK$7:$BK$31,$A7)</f>
        <v>99001</v>
      </c>
      <c r="BM7">
        <f>(BL7-BN7)/$AZ$2</f>
        <v>99</v>
      </c>
      <c r="BN7">
        <f>MOD(BL7,$AZ$2)</f>
        <v>1</v>
      </c>
      <c r="BQ7">
        <f>IF(BQ$6="SP",$Z7,IF(BQ$6="MP",$AA7,IF(BQ$6="ZK",$Y7,IF(BQ$6="RE",$O7,IF(BQ$6="ST",$W7,0)))))</f>
        <v>129.75</v>
      </c>
      <c r="BR7">
        <f t="shared" ref="BR7:BR42" si="3">IF(B7="",0,VLOOKUP(B7,Gruppe,2,FALSE))</f>
        <v>27</v>
      </c>
      <c r="BS7">
        <f>IF([1]Einstellung!L40="",0,1)</f>
        <v>0</v>
      </c>
      <c r="BT7">
        <f>$BS7*IF(BR$1="Z",IF($O7&gt;0,IF($W7&gt;0,1,0),0),IF(BR$1="R",IF($O7&gt;0,1,0),IF(BR$1="S",IF($W7&gt;0,1,0),IF(BR$1="J",1,1))))*((IF($BS$3="Gruppe",BR7,1)*$BT$1)+IF(B7="",0,BQ7*$BT$2)+((99999-IF($H7="",0,(ROUND($H7,2)*100)))) * $BT$3+$A7)</f>
        <v>0</v>
      </c>
      <c r="BU7">
        <f>LARGE($BT$7:$BT$42,A7)</f>
        <v>30216669058904</v>
      </c>
      <c r="BV7">
        <f>(BU7-MOD(BU7,$BT$1))/$BT$1</f>
        <v>30</v>
      </c>
      <c r="BW7">
        <f>MOD(MOD(BU7,$BT$2),100)</f>
        <v>4</v>
      </c>
      <c r="BX7">
        <f>IF($BU7=0,0,1)</f>
        <v>1</v>
      </c>
      <c r="BY7">
        <f>IF(BU7=0,99999,$BW7*$BT$3 + BX7)</f>
        <v>401</v>
      </c>
      <c r="BZ7">
        <f>SMALL($BY$7:$BY$42,A7)</f>
        <v>401</v>
      </c>
      <c r="CA7">
        <f>(BZ7-MOD(BZ7,$BT$3)) / $BT$3</f>
        <v>4</v>
      </c>
      <c r="CB7">
        <f>MOD(BZ7,$BT$3)</f>
        <v>1</v>
      </c>
      <c r="CD7">
        <f>IF(CD$6="SP",$Z7,IF(CD$6="MP",$AA7,IF(CD$6="ZK",$Y7,IF(CD$6="RE",$O7,IF(CD$6="ST",$W7,0)))))</f>
        <v>129.75</v>
      </c>
      <c r="CF7">
        <f>IF([1]Einstellung!M40="",0,1)</f>
        <v>0</v>
      </c>
      <c r="CG7">
        <f>$CF7*IF(CE$1="Z",IF($O7&gt;0,IF($W7&gt;0,1,0),0),IF(CE$1="R",IF($O7&gt;0,1,0),IF(CE$1="S",IF($W7&gt;0,1,0),IF(CE$1="J",1,1))))*((IF($CF$3="Gruppe",BR7,1)*$BT$1)+IF(B7="",0,CD7*$BT$2)+((99999-IF($H7="",0,(ROUND($H7,2)*100)))) * $BT$3+$A7)</f>
        <v>0</v>
      </c>
      <c r="CH7">
        <f>LARGE($CG$7:$CG$42,A7)</f>
        <v>31277599284907</v>
      </c>
      <c r="CI7">
        <f>(CH7-MOD(CH7,$BT$1))/$BT$1</f>
        <v>31</v>
      </c>
      <c r="CJ7">
        <f>MOD(MOD(CH7,$BT$2),100)</f>
        <v>7</v>
      </c>
      <c r="CK7">
        <f>IF(CH7=0,0,1)</f>
        <v>1</v>
      </c>
      <c r="CL7">
        <f>IF(CH7=0,99999,CJ7*$BT$3 + CK7)</f>
        <v>701</v>
      </c>
      <c r="CM7">
        <f>SMALL(CL$7:CL$42,A7)</f>
        <v>701</v>
      </c>
      <c r="CN7">
        <f>(CM7-MOD(CM7,$BT$3)) / $BT$3</f>
        <v>7</v>
      </c>
      <c r="CO7">
        <f>MOD(CM7,$BT$3)</f>
        <v>1</v>
      </c>
      <c r="CQ7">
        <f>IF(CQ$6="SP",$Z7,IF(CQ$6="MP",$AA7,IF(CQ$6="ZK",$Y7,IF(CQ$6="RE",$O7,IF(CQ$6="ST",$W7,0)))))</f>
        <v>129.75</v>
      </c>
      <c r="CS7">
        <f>IF([1]Einstellung!N40="",0,1)</f>
        <v>0</v>
      </c>
      <c r="CT7">
        <f>CS7*IF(CR$1="Z",IF($O7&gt;0,IF($W7&gt;0,1,0),0),IF(CR$1="R",IF($O7&gt;0,1,0),IF(CR$1="S",IF($W7&gt;0,1,0),IF(CR$1="J",1,1))))*((IF(CS$3="Gruppe",$BR7,1)*$BT$1)+IF($B7="",0,CQ7*$BT$2)+((99999-IF($H7="",0,(ROUND($H7,2)*100)))) * $BT$3+$A7)</f>
        <v>0</v>
      </c>
      <c r="CU7">
        <f>LARGE(CT$7:CT$42,$A7)</f>
        <v>32277219126910</v>
      </c>
      <c r="CV7">
        <f>(CU7-MOD(CU7,$BT$1))/$BT$1</f>
        <v>32</v>
      </c>
      <c r="CW7">
        <f>MOD(MOD(CU7,$BT$2),100)</f>
        <v>10</v>
      </c>
      <c r="CX7">
        <f>IF(CU7=0,0,1)</f>
        <v>1</v>
      </c>
      <c r="CY7">
        <f>IF(CU7=0,99999,CW7*$BT$3 + CX7)</f>
        <v>1001</v>
      </c>
      <c r="CZ7">
        <f>SMALL(CY$7:CY$42,$A7)</f>
        <v>1001</v>
      </c>
      <c r="DA7">
        <f>(CZ7-MOD(CZ7,$BT$3)) / $BT$3</f>
        <v>10</v>
      </c>
      <c r="DB7">
        <f>MOD(CZ7,$BT$3)</f>
        <v>1</v>
      </c>
      <c r="DD7">
        <f>IF(DD$6="SP",$Z7,IF(DD$6="MP",$AA7,IF(DD$6="ZK",$Y7,IF(DD$6="RE",$O7,IF(DD$6="ST",$W7,0)))))</f>
        <v>0</v>
      </c>
      <c r="DF7">
        <f>IF([1]Einstellung!O40="",0,1)</f>
        <v>0</v>
      </c>
      <c r="DG7">
        <f>DF7*IF(DE$1="Z",IF($O7&gt;0,IF($W7&gt;0,1,0),0),IF(DE$1="R",IF($O7&gt;0,1,0),IF(DE$1="S",IF($W7&gt;0,1,0),IF(DE$1="J",1,1))))*((IF(DF$3="Gruppe",$BR7,1)*$BT$1)+IF($B7="",0,DD7*$BT$2)+((99999-IF($H7="",0,(ROUND($H7,2)*100)))) * $BT$3+$A7)</f>
        <v>0</v>
      </c>
      <c r="DH7">
        <f>LARGE(DG$7:DG$42,$A7)</f>
        <v>0</v>
      </c>
      <c r="DI7">
        <f>(DH7-MOD(DH7,$BT$1))/$BT$1</f>
        <v>0</v>
      </c>
      <c r="DJ7">
        <f>MOD(MOD(DH7,$BT$2),100)</f>
        <v>0</v>
      </c>
      <c r="DK7">
        <f>IF(DH7=0,0,1)</f>
        <v>0</v>
      </c>
      <c r="DL7">
        <f>IF(DH7=0,99999,DJ7*$BT$3 + DK7)</f>
        <v>99999</v>
      </c>
      <c r="DM7">
        <f>SMALL(DL$7:DL$42,$A7)</f>
        <v>99999</v>
      </c>
      <c r="DN7">
        <f>(DM7-MOD(DM7,$BT$3)) / $BT$3</f>
        <v>999</v>
      </c>
      <c r="DO7">
        <f>MOD(DM7,$BT$3)</f>
        <v>99</v>
      </c>
      <c r="DQ7">
        <f>IF(DQ$6="SP",$Z7,IF(DQ$6="MP",$AA7,IF(DQ$6="ZK",$Y7,IF(DQ$6="RE",$O7,IF(DQ$6="ST",$W7,0)))))</f>
        <v>0</v>
      </c>
      <c r="DS7">
        <f>IF([1]Einstellung!P40="",0,1)</f>
        <v>0</v>
      </c>
      <c r="DT7">
        <f>DS7*IF(DR$1="Z",IF($O7&gt;0,IF($W7&gt;0,1,0),0),IF(DR$1="R",IF($O7&gt;0,1,0),IF(DR$1="S",IF($W7&gt;0,1,0),IF(DR$1="J",1,1))))*((IF(DS$3="Gruppe",$BR7,1)*$BT$1)+IF($B7="",0,DQ7*$BT$2)+((99999-IF($H7="",0,(ROUND($H7,2)*100)))) * $BT$3+$A7)</f>
        <v>0</v>
      </c>
      <c r="DU7">
        <f>LARGE(DT$7:DT$42,$A7)</f>
        <v>0</v>
      </c>
      <c r="DV7">
        <f>(DU7-MOD(DU7,$BT$1))/$BT$1</f>
        <v>0</v>
      </c>
      <c r="DW7">
        <f>MOD(MOD(DU7,$BT$2),100)</f>
        <v>0</v>
      </c>
      <c r="DX7">
        <f>IF(DU7=0,0,1)</f>
        <v>0</v>
      </c>
      <c r="DY7">
        <f>IF(DU7=0,99999,DW7*$BT$3 + DX7)</f>
        <v>99999</v>
      </c>
      <c r="DZ7">
        <f>SMALL(DY$7:DY$42,$A7)</f>
        <v>99999</v>
      </c>
      <c r="EA7">
        <f>(DZ7-MOD(DZ7,$BT$3)) / $BT$3</f>
        <v>999</v>
      </c>
      <c r="EB7">
        <f>MOD(DZ7,$BT$3)</f>
        <v>99</v>
      </c>
      <c r="ED7">
        <f>IF(ED$6="SP",$Z7,IF(ED$6="MP",$AA7,IF(ED$6="ZK",$Y7,IF(ED$6="RE",$O7,IF(ED$6="ST",$W7,0)))))</f>
        <v>0</v>
      </c>
      <c r="EF7">
        <f>IF([1]Einstellung!Q40="",0,1)</f>
        <v>0</v>
      </c>
      <c r="EG7">
        <f>EF7*IF(EE$1="Z",IF($O7&gt;0,IF($W7&gt;0,1,0),0),IF(EE$1="R",IF($O7&gt;0,1,0),IF(EE$1="S",IF($W7&gt;0,1,0),IF(EE$1="J",1,1))))*((IF(EF$3="Gruppe",$BR7,1)*$BT$1)+IF($B7="",0,ED7*$BT$2)+((99999-IF($H7="",0,(ROUND($H7,2)*100)))) * $BT$3+$A7)</f>
        <v>0</v>
      </c>
      <c r="EH7">
        <f t="shared" ref="EH7:EH42" si="4">LARGE(EG$7:EG$42,$A7)</f>
        <v>0</v>
      </c>
      <c r="EI7">
        <f>(EH7-MOD(EH7,$BT$1))/$BT$1</f>
        <v>0</v>
      </c>
      <c r="EJ7">
        <f>MOD(MOD(EH7,$BT$2),100)</f>
        <v>0</v>
      </c>
      <c r="EK7">
        <f>IF(EH7=0,0,1)</f>
        <v>0</v>
      </c>
      <c r="EL7">
        <f>IF(EH7=0,99999,EJ7*$BT$3 + EK7)</f>
        <v>99999</v>
      </c>
      <c r="EM7">
        <f t="shared" ref="EM7:EM42" si="5">SMALL(EL$7:EL$42,$A7)</f>
        <v>99999</v>
      </c>
      <c r="EN7">
        <f>(EM7-MOD(EM7,$BT$3)) / $BT$3</f>
        <v>999</v>
      </c>
      <c r="EO7">
        <f>MOD(EM7,$BT$3)</f>
        <v>99</v>
      </c>
      <c r="EQ7">
        <f>IF(EQ$6="SP",$Z7,IF(EQ$6="MP",$AA7,IF(EQ$6="ZK",$Y7,IF(EQ$6="RE",$O7,IF(EQ$6="ST",$W7,0)))))</f>
        <v>0</v>
      </c>
      <c r="ES7">
        <f>IF([1]Einstellung!R40="",0,1)</f>
        <v>0</v>
      </c>
      <c r="ET7">
        <f>ES7*IF(ER$1="Z",IF($O7&gt;0,IF($W7&gt;0,1,0),0),IF(ER$1="R",IF($O7&gt;0,1,0),IF(ER$1="S",IF($W7&gt;0,1,0),IF(ER$1="J",1,1))))*((IF(ES$3="Gruppe",$BR7,1)*$BT$1)+IF($B7="",0,EQ7*$BT$2)+((99999-IF($H7="",0,(ROUND($H7,2)*100)))) * $BT$3+$A7)</f>
        <v>0</v>
      </c>
      <c r="EU7">
        <f t="shared" ref="EU7:EU42" si="6">LARGE(ET$7:ET$42,$A7)</f>
        <v>0</v>
      </c>
      <c r="EV7">
        <f>(EU7-MOD(EU7,$BT$1))/$BT$1</f>
        <v>0</v>
      </c>
      <c r="EW7">
        <f>MOD(MOD(EU7,$BT$2),100)</f>
        <v>0</v>
      </c>
      <c r="EX7">
        <f>IF(EU7=0,0,1)</f>
        <v>0</v>
      </c>
      <c r="EY7">
        <f>IF(EU7=0,99999,EW7*$BT$3 + EX7)</f>
        <v>99999</v>
      </c>
      <c r="EZ7">
        <f t="shared" ref="EZ7:EZ42" si="7">SMALL(EY$7:EY$42,$A7)</f>
        <v>99999</v>
      </c>
      <c r="FA7">
        <f>(EZ7-MOD(EZ7,$BT$3)) / $BT$3</f>
        <v>999</v>
      </c>
      <c r="FB7">
        <f>MOD(EZ7,$BT$3)</f>
        <v>99</v>
      </c>
      <c r="FD7">
        <f>IF(FD$6="SP",$Z7,IF(FD$6="MP",$AA7,IF(FD$6="ZK",$Y7,IF(FD$6="RE",$O7,IF(FD$6="ST",$W7,0)))))</f>
        <v>0</v>
      </c>
      <c r="FF7">
        <f>IF([1]Einstellung!S40="",0,1)</f>
        <v>0</v>
      </c>
      <c r="FG7">
        <f>FF7*IF(FE$1="Z",IF($O7&gt;0,IF($W7&gt;0,1,0),0),IF(FE$1="R",IF($O7&gt;0,1,0),IF(FE$1="S",IF($W7&gt;0,1,0),IF(FE$1="J",1,1))))*((IF(FF$3="Gruppe",$BR7,1)*$BT$1)+IF($B7="",0,FD7*$BT$2)+((99999-IF($H7="",0,(ROUND($H7,2)*100)))) * $BT$3+$A7)</f>
        <v>0</v>
      </c>
      <c r="FH7">
        <f t="shared" ref="FH7:FH42" si="8">LARGE(FG$7:FG$42,$A7)</f>
        <v>0</v>
      </c>
      <c r="FI7">
        <f>(FH7-MOD(FH7,$BT$1))/$BT$1</f>
        <v>0</v>
      </c>
      <c r="FJ7">
        <f>MOD(MOD(FH7,$BT$2),100)</f>
        <v>0</v>
      </c>
      <c r="FK7">
        <f>IF(FH7=0,0,1)</f>
        <v>0</v>
      </c>
      <c r="FL7">
        <f>IF(FH7=0,99999,FJ7*$BT$3 + FK7)</f>
        <v>99999</v>
      </c>
      <c r="FM7" s="14">
        <f t="shared" ref="FM7:FM42" si="9">SMALL(FL$7:FL$42,$A7)</f>
        <v>99999</v>
      </c>
      <c r="FN7">
        <f>(FM7-MOD(FM7,$BT$3)) / $BT$3</f>
        <v>999</v>
      </c>
      <c r="FO7">
        <f>MOD(FM7,$BT$3)</f>
        <v>99</v>
      </c>
      <c r="FQ7">
        <f>IF(FQ$6="SP",$Z7,IF(FQ$6="MP",$AA7,IF(FQ$6="ZK",$Y7,IF(FQ$6="RE",$O7,IF(FQ$6="ST",$W7,0)))))</f>
        <v>0</v>
      </c>
      <c r="FS7">
        <f>IF([1]Einstellung!T40="",0,1)</f>
        <v>0</v>
      </c>
      <c r="FT7">
        <f>FS7*IF(FR$1="Z",IF($O7&gt;0,IF($W7&gt;0,1,0),0),IF(FR$1="R",IF($O7&gt;0,1,0),IF(FR$1="S",IF($W7&gt;0,1,0),IF(FR$1="J",1,1))))*((IF(FS$3="Gruppe",$BR7,1)*$BT$1)+IF($B7="",0,FQ7*$BT$2)+((99999-IF($H7="",0,(ROUND($H7,2)*100)))) * $BT$3+$A7)</f>
        <v>0</v>
      </c>
      <c r="FU7">
        <f t="shared" ref="FU7:FU42" si="10">LARGE(FT$7:FT$42,$A7)</f>
        <v>0</v>
      </c>
      <c r="FV7">
        <f>(FU7-MOD(FU7,$BT$1))/$BT$1</f>
        <v>0</v>
      </c>
      <c r="FW7">
        <f>MOD(MOD(FU7,$BT$2),100)</f>
        <v>0</v>
      </c>
      <c r="FX7">
        <f>IF(FU7=0,0,1)</f>
        <v>0</v>
      </c>
      <c r="FY7">
        <f>IF(FU7=0,99999,FW7*$BT$3 + FX7)</f>
        <v>99999</v>
      </c>
      <c r="FZ7">
        <f t="shared" ref="FZ7:FZ42" si="11">SMALL(FY$7:FY$42,$A7)</f>
        <v>99999</v>
      </c>
      <c r="GA7">
        <f>(FZ7-MOD(FZ7,$BT$3)) / $BT$3</f>
        <v>999</v>
      </c>
      <c r="GB7">
        <f>MOD(FZ7,$BT$3)</f>
        <v>99</v>
      </c>
      <c r="GD7">
        <f>IF(GD$6="SP",$Z7,IF(GD$6="MP",$AA7,IF(GD$6="ZK",$Y7,IF(GD$6="RE",$O7,IF(GD$6="ST",$W7,0)))))</f>
        <v>0</v>
      </c>
      <c r="GF7">
        <f>IF([1]Einstellung!U40="",0,1)</f>
        <v>0</v>
      </c>
      <c r="GG7">
        <f>GF7*IF(GE$1="Z",IF($O7&gt;0,IF($W7&gt;0,1,0),0),IF(GE$1="R",IF($O7&gt;0,1,0),IF(GE$1="S",IF($W7&gt;0,1,0),IF(GE$1="J",1,1))))*((IF(GF$3="Gruppe",$BR7,1)*$BT$1)+IF($B7="",0,GD7*$BT$2)+((99999-IF($H7="",0,(ROUND($H7,2)*100)))) * $BT$3+$A7)</f>
        <v>0</v>
      </c>
      <c r="GH7">
        <f t="shared" ref="GH7:GH42" si="12">LARGE(GG$7:GG$42,$A7)</f>
        <v>0</v>
      </c>
      <c r="GI7">
        <f>(GH7-MOD(GH7,$BT$1))/$BT$1</f>
        <v>0</v>
      </c>
      <c r="GJ7">
        <f>MOD(MOD(GH7,$BT$2),100)</f>
        <v>0</v>
      </c>
      <c r="GK7">
        <f>IF(GH7=0,0,1)</f>
        <v>0</v>
      </c>
      <c r="GL7">
        <f>IF(GH7=0,99999,GJ7*$BT$3 + GK7)</f>
        <v>99999</v>
      </c>
      <c r="GM7">
        <f t="shared" ref="GM7:GM42" si="13">SMALL(GL$7:GL$42,$A7)</f>
        <v>99999</v>
      </c>
      <c r="GN7">
        <f>(GM7-MOD(GM7,$BT$3)) / $BT$3</f>
        <v>999</v>
      </c>
      <c r="GO7">
        <f>MOD(GM7,$BT$3)</f>
        <v>99</v>
      </c>
      <c r="GQ7">
        <f>IF(GQ$6="SP",$Z7,IF(GQ$6="MP",$AA7,IF(GQ$6="ZK",$Y7,IF(GQ$6="RE",$O7,IF(GQ$6="ST",$W7,0)))))</f>
        <v>0</v>
      </c>
      <c r="GS7">
        <f>IF([1]Einstellung!V40="",0,1)</f>
        <v>0</v>
      </c>
      <c r="GT7">
        <f>GS7*IF(GR$1="Z",IF($O7&gt;0,IF($W7&gt;0,1,0),0),IF(GR$1="R",IF($O7&gt;0,1,0),IF(GR$1="S",IF($W7&gt;0,1,0),IF(GR$1="J",1,1))))*((IF(GS$3="Gruppe",$BR7,1)*$BT$1)+IF($B7="",0,GQ7*$BT$2)+((99999-IF($H7="",0,(ROUND($H7,2)*100)))) * $BT$3+$A7)</f>
        <v>0</v>
      </c>
      <c r="GU7">
        <f t="shared" ref="GU7:GU42" si="14">LARGE(GT$7:GT$42,$A7)</f>
        <v>0</v>
      </c>
      <c r="GV7">
        <f>(GU7-MOD(GU7,$BT$1))/$BT$1</f>
        <v>0</v>
      </c>
      <c r="GW7">
        <f>MOD(MOD(GU7,$BT$2),100)</f>
        <v>0</v>
      </c>
      <c r="GX7">
        <f>IF(GU7=0,0,1)</f>
        <v>0</v>
      </c>
      <c r="GY7">
        <f>IF(GU7=0,99999,GW7*$BT$3 + GX7)</f>
        <v>99999</v>
      </c>
      <c r="GZ7">
        <f t="shared" ref="GZ7:GZ42" si="15">SMALL(GY$7:GY$42,$A7)</f>
        <v>99999</v>
      </c>
      <c r="HA7">
        <f>(GZ7-MOD(GZ7,$BT$3)) / $BT$3</f>
        <v>999</v>
      </c>
      <c r="HB7">
        <f>MOD(GZ7,$BT$3)</f>
        <v>99</v>
      </c>
      <c r="HD7">
        <f>IF(HD$6="SP",$Z7,IF(HD$6="MP",$AA7,IF(HD$6="ZK",$Y7,IF(HD$6="RE",$O7,IF(HD$6="ST",$W7,0)))))</f>
        <v>0</v>
      </c>
      <c r="HF7">
        <f>IF([1]Einstellung!W40="",0,1)</f>
        <v>0</v>
      </c>
      <c r="HG7">
        <f>HF7*IF(HE$1="Z",IF($O7&gt;0,IF($W7&gt;0,1,0),0),IF(HE$1="R",IF($O7&gt;0,1,0),IF(HE$1="S",IF($W7&gt;0,1,0),IF(HE$1="J",1,1))))*((IF(HF$3="Gruppe",$BR7,1)*$BT$1)+IF($B7="",0,HD7*$BT$2)+((99999-IF($H7="",0,(ROUND($H7,2)*100)))) * $BT$3+$A7)</f>
        <v>0</v>
      </c>
      <c r="HH7">
        <f t="shared" ref="HH7:HH42" si="16">LARGE(HG$7:HG$42,$A7)</f>
        <v>0</v>
      </c>
      <c r="HI7">
        <f>(HH7-MOD(HH7,$BT$1))/$BT$1</f>
        <v>0</v>
      </c>
      <c r="HJ7">
        <f>MOD(MOD(HH7,$BT$2),100)</f>
        <v>0</v>
      </c>
      <c r="HK7">
        <f>IF(HH7=0,0,1)</f>
        <v>0</v>
      </c>
      <c r="HL7">
        <f>IF(HH7=0,99999,HJ7*$BT$3 + HK7)</f>
        <v>99999</v>
      </c>
      <c r="HM7">
        <f t="shared" ref="HM7:HM42" si="17">SMALL(HL$7:HL$42,$A7)</f>
        <v>99999</v>
      </c>
      <c r="HN7">
        <f>(HM7-MOD(HM7,$BT$3)) / $BT$3</f>
        <v>999</v>
      </c>
      <c r="HO7">
        <f>MOD(HM7,$BT$3)</f>
        <v>99</v>
      </c>
      <c r="HQ7">
        <f>IF(HQ$6="SP",$Z7,IF(HQ$6="MP",$AA7,IF(HQ$6="ZK",$Y7,IF(HQ$6="RE",$O7,IF(HQ$6="ST",$W7,0)))))</f>
        <v>0</v>
      </c>
      <c r="HS7">
        <f>IF([1]Einstellung!X40="",0,1)</f>
        <v>0</v>
      </c>
      <c r="HT7">
        <f>HS7*IF(HR$1="Z",IF($O7&gt;0,IF($W7&gt;0,1,0),0),IF(HR$1="R",IF($O7&gt;0,1,0),IF(HR$1="S",IF($W7&gt;0,1,0),IF(HR$1="J",1,1))))*((IF(HS$3="Gruppe",$BR7,1)*$BT$1)+IF($B7="",0,HQ7*$BT$2)+((99999-IF($H7="",0,(ROUND($H7,2)*100)))) * $BT$3+$A7)</f>
        <v>0</v>
      </c>
      <c r="HU7">
        <f t="shared" ref="HU7:HU42" si="18">LARGE(HT$7:HT$42,$A7)</f>
        <v>0</v>
      </c>
      <c r="HV7">
        <f>(HU7-MOD(HU7,$BT$1))/$BT$1</f>
        <v>0</v>
      </c>
      <c r="HW7">
        <f>MOD(MOD(HU7,$BT$2),100)</f>
        <v>0</v>
      </c>
      <c r="HX7">
        <f>IF(HU7=0,0,1)</f>
        <v>0</v>
      </c>
      <c r="HY7">
        <f>IF(HU7=0,99999,HW7*$BT$3 + HX7)</f>
        <v>99999</v>
      </c>
      <c r="HZ7">
        <f t="shared" ref="HZ7:HZ42" si="19">SMALL(HY$7:HY$42,$A7)</f>
        <v>99999</v>
      </c>
      <c r="IA7">
        <f>(HZ7-MOD(HZ7,$BT$3)) / $BT$3</f>
        <v>999</v>
      </c>
      <c r="IB7">
        <f>MOD(HZ7,$BT$3)</f>
        <v>99</v>
      </c>
      <c r="ID7">
        <f>IF(ID$6="SP",$Z7,IF(ID$6="MP",$AA7,IF(ID$6="ZK",$Y7,IF(ID$6="RE",$O7,IF(ID$6="ST",$W7,0)))))</f>
        <v>0</v>
      </c>
      <c r="IF7">
        <f>IF([1]Einstellung!Y40="",0,1)</f>
        <v>0</v>
      </c>
      <c r="IG7">
        <f>IF7*IF(IE$1="Z",IF($O7&gt;0,IF($W7&gt;0,1,0),0),IF(IE$1="R",IF($O7&gt;0,1,0),IF(IE$1="S",IF($W7&gt;0,1,0),IF(IE$1="J",1,1))))*((IF(IF$3="Gruppe",$BR7,1)*$BT$1)+IF($B7="",0,ID7*$BT$2)+((99999-IF($H7="",0,(ROUND($H7,2)*100)))) * $BT$3+$A7)</f>
        <v>0</v>
      </c>
      <c r="IH7">
        <f t="shared" ref="IH7:IH42" si="20">LARGE(IG$7:IG$42,$A7)</f>
        <v>0</v>
      </c>
      <c r="II7">
        <f>(IH7-MOD(IH7,$BT$1))/$BT$1</f>
        <v>0</v>
      </c>
      <c r="IJ7">
        <f>MOD(MOD(IH7,$BT$2),100)</f>
        <v>0</v>
      </c>
      <c r="IK7">
        <f>IF(IH7=0,0,1)</f>
        <v>0</v>
      </c>
      <c r="IL7">
        <f>IF(IH7=0,99999,IJ7*$BT$3 + IK7)</f>
        <v>99999</v>
      </c>
      <c r="IM7">
        <f t="shared" ref="IM7:IM42" si="21">SMALL(IL$7:IL$42,$A7)</f>
        <v>99999</v>
      </c>
      <c r="IN7">
        <f>(IM7-MOD(IM7,$BT$3)) / $BT$3</f>
        <v>999</v>
      </c>
      <c r="IO7">
        <f>MOD(IM7,$BT$3)</f>
        <v>99</v>
      </c>
      <c r="IT7">
        <f>IF([1]Wettkampf!BK6&lt;&gt;"",VLOOKUP([1]Wettkampf!BK6, Athl01,11),"")</f>
        <v>0</v>
      </c>
      <c r="IU7" t="str">
        <f>IF([1]Wettkampf!BK6&lt;&gt;"",VLOOKUP([1]Wettkampf!BK6, Athl01,10),"")</f>
        <v>M377</v>
      </c>
      <c r="IV7" t="str">
        <f>IF(IT7&gt;0,IF(IT7="",IU7,IT7),IU7)</f>
        <v>M377</v>
      </c>
    </row>
    <row r="8" spans="1:256" ht="13.5" customHeight="1">
      <c r="A8" s="47">
        <v>2</v>
      </c>
      <c r="B8" s="47" t="str">
        <f>IF([1]Einstellung!B41&lt;&gt;"",[1]Einstellung!B41,"")</f>
        <v>U9-U13M</v>
      </c>
      <c r="C8" s="63" t="str">
        <f>[1]Einstellung!D41</f>
        <v>Legel Thomas</v>
      </c>
      <c r="D8" s="64" t="str">
        <f>[1]Einstellung!D41</f>
        <v>Legel Thomas</v>
      </c>
      <c r="E8" s="50" t="str">
        <f>IF([1]Einstellung!$S$28="N",IF([1]Wettkampf!BK7&lt;&gt;"",VLOOKUP([1]Wettkampf!BK7,Athl01,13),""),IF([1]Wettkampf!BK7&lt;&gt;"",VLOOKUP([1]Wettkampf!BK7,Athl01,[1]Einstellung!$I$2),""))</f>
        <v>MÖD</v>
      </c>
      <c r="F8" s="51">
        <f>IF([1]Wettkampf!BK7&lt;&gt;"",YEAR(VLOOKUP([1]Wettkampf!BK7, Athl01,4)),"")</f>
        <v>2002</v>
      </c>
      <c r="G8" s="47" t="str">
        <f t="shared" ref="G8:G31" si="22">IV8</f>
        <v>M343</v>
      </c>
      <c r="H8" s="52">
        <f>IF([1]Wettkampf!K7="","",[1]Wettkampf!K7)</f>
        <v>33.700000000000003</v>
      </c>
      <c r="I8" s="53">
        <f>IF([1]Wettkampf!P7=0,"",[1]Wettkampf!P7)</f>
        <v>12</v>
      </c>
      <c r="J8" s="54" t="str">
        <f>IF([1]Wettkampf!Q7="+","",IF([1]Wettkampf!Q7="-","x",""))</f>
        <v/>
      </c>
      <c r="K8" s="55">
        <f>IF([1]Wettkampf!R7=0,"",[1]Wettkampf!R7)</f>
        <v>14</v>
      </c>
      <c r="L8" s="54" t="str">
        <f>IF([1]Wettkampf!S7="+","",IF([1]Wettkampf!S7="-","x",""))</f>
        <v/>
      </c>
      <c r="M8" s="55">
        <f>IF([1]Wettkampf!T7=0,"",[1]Wettkampf!T7)</f>
        <v>16</v>
      </c>
      <c r="N8" s="54" t="str">
        <f>IF([1]Wettkampf!U7="+","",IF([1]Wettkampf!U7="-","x",""))</f>
        <v/>
      </c>
      <c r="O8" s="56">
        <f>IF([1]Wettkampf!L7&lt;&gt;"",[1]Wettkampf!BA7,"")</f>
        <v>16</v>
      </c>
      <c r="P8" s="57" t="s">
        <v>20</v>
      </c>
      <c r="Q8" s="53">
        <f>IF([1]Wettkampf!W7=0,"",[1]Wettkampf!W7)</f>
        <v>15</v>
      </c>
      <c r="R8" s="54" t="str">
        <f>IF([1]Wettkampf!X7="+","",IF([1]Wettkampf!X7="-","x",""))</f>
        <v/>
      </c>
      <c r="S8" s="55">
        <f>IF([1]Wettkampf!Y7=0,"",[1]Wettkampf!Y7)</f>
        <v>18</v>
      </c>
      <c r="T8" s="54" t="str">
        <f>IF([1]Wettkampf!Z7="+","",IF([1]Wettkampf!Z7="-","x",""))</f>
        <v/>
      </c>
      <c r="U8" s="55">
        <f>IF([1]Wettkampf!AA7=0,"",[1]Wettkampf!AA7)</f>
        <v>20</v>
      </c>
      <c r="V8" s="54" t="str">
        <f>IF([1]Wettkampf!AB7="+","",IF([1]Wettkampf!AB7="-","x",""))</f>
        <v/>
      </c>
      <c r="W8" s="56">
        <f>IF([1]Wettkampf!L7&lt;&gt;"",[1]Wettkampf!BE7,"")</f>
        <v>20</v>
      </c>
      <c r="X8" s="57" t="s">
        <v>20</v>
      </c>
      <c r="Y8" s="58">
        <f>IF([1]Wettkampf!L7&lt;&gt;"",IF($AU$1="J",O8+W8,IF($AU$1="R",IF(O8=0,0,O8+W8),IF(AU$1="S",IF(W8=0,0,O8+W8),IF(O8=0,0,IF(W8=0,0,O8+W8))))),"")</f>
        <v>36</v>
      </c>
      <c r="Z8" s="59">
        <f>IF([1]Wettkampf!L7&lt;&gt;"",ROUND([1]Wettkampf!BR7*Y8,2),"")</f>
        <v>91.44</v>
      </c>
      <c r="AA8" s="60" t="str">
        <f t="shared" ref="AA8:AA31" si="23">IF(AV8&gt;0,ROUND(Z8*AV8,2),"")</f>
        <v/>
      </c>
      <c r="AB8" s="61" t="str">
        <f>IF([1]Einstellung!L41&lt;&gt;"",IF(ISERROR(VLOOKUP(A8,R_GRP_01,2,FALSE)),99,IF(VLOOKUP(A8,R_GRP_01,1,FALSE)=A8,VLOOKUP(A8,R_GRP_01,2,FALSE),99)),"")</f>
        <v/>
      </c>
      <c r="AC8" s="61" t="str">
        <f>IF([1]Einstellung!M41&lt;&gt;"",IF(ISERROR(VLOOKUP(A8,R_GRP_02,2)),99,IF(VLOOKUP(A8,R_GRP_02,1)=A8,VLOOKUP(A8,R_GRP_02,2),99)),"")</f>
        <v/>
      </c>
      <c r="AD8" s="61" t="str">
        <f>IF([1]Einstellung!N41&lt;&gt;"",IF(ISERROR(VLOOKUP(A8,R_GRP_03,2)),99,IF(VLOOKUP(A8,R_GRP_03,1)=A8,VLOOKUP(A8,R_GRP_03,2),99)),"")</f>
        <v/>
      </c>
      <c r="AE8" s="61" t="str">
        <f>IF([1]Einstellung!O41&lt;&gt;"",IF(ISERROR(VLOOKUP(A8,R_GRP_04,2)),99,IF(VLOOKUP(A8,R_GRP_04,1)=A8,VLOOKUP(A8,R_GRP_04,2),99)),"")</f>
        <v/>
      </c>
      <c r="AF8" s="61" t="str">
        <f>IF([1]Einstellung!P41&lt;&gt;"",IF(ISERROR(VLOOKUP(A8,R_GRP_05,2)),99,IF(VLOOKUP(A8,R_GRP_05,1)=A8,VLOOKUP(A8,R_GRP_05,2),99)),"")</f>
        <v/>
      </c>
      <c r="AG8" s="61" t="str">
        <f>IF([1]Einstellung!Q41&lt;&gt;"",IF(ISERROR(VLOOKUP(A8,R_GRP_06,2)),99,IF(VLOOKUP(A8,R_GRP_06,1)=A8,VLOOKUP(A8,R_GRP_06,2),99)),"")</f>
        <v/>
      </c>
      <c r="AH8" s="61" t="str">
        <f>IF([1]Einstellung!R41&lt;&gt;"",IF(ISERROR(VLOOKUP(A8,R_GRP_07,2)),99,IF(VLOOKUP(A8,R_GRP_07,1)=A8,VLOOKUP(A8,R_GRP_07,2),99)),"")</f>
        <v/>
      </c>
      <c r="AI8" s="61" t="str">
        <f>IF([1]Einstellung!S41&lt;&gt;"",IF(ISERROR(VLOOKUP(A8,R_GRP_08,2)),99,IF(VLOOKUP(A8,R_GRP_08,1)=A8,VLOOKUP(A8,R_GRP_08,2),99)),"")</f>
        <v/>
      </c>
      <c r="AJ8" s="61" t="str">
        <f>IF([1]Einstellung!T41&lt;&gt;"",IF(ISERROR(VLOOKUP(A8,R_GRP_09,2)),99,IF(VLOOKUP(A8,R_GRP_09,1)=A8,VLOOKUP(A8,R_GRP_09,2),99)),"")</f>
        <v/>
      </c>
      <c r="AK8" s="61" t="str">
        <f>IF([1]Einstellung!U41&lt;&gt;"",IF(ISERROR(VLOOKUP(A8,R_GRP_10,2)),99,IF(VLOOKUP(A8,R_GRP_10,1)=A8,VLOOKUP(A8,R_GRP_10,2),99)),"")</f>
        <v/>
      </c>
      <c r="AL8" s="61" t="str">
        <f>IF([1]Einstellung!V41&lt;&gt;"",IF(ISERROR(VLOOKUP(A8,R_GRP_11,2)),99,IF(VLOOKUP(A8,R_GRP_11,1)=A8,VLOOKUP(A8,R_GRP_11,2),99)),"")</f>
        <v/>
      </c>
      <c r="AM8" s="61" t="str">
        <f>IF([1]Einstellung!W41&lt;&gt;"",IF(ISERROR(VLOOKUP(A8,R_GRP_12,2)),99,IF(VLOOKUP(A8,R_GRP_12,1)=A8,VLOOKUP(A8,R_GRP_12,2),99)),"")</f>
        <v/>
      </c>
      <c r="AN8" s="61" t="str">
        <f>IF([1]Einstellung!X41&lt;&gt;"",IF(ISERROR(VLOOKUP(A8,R_GRP_13,2)),99,IF(VLOOKUP(A8,R_GRP_13,1)=A8,VLOOKUP(A8,R_GRP_13,2),99)),"")</f>
        <v/>
      </c>
      <c r="AO8" s="61" t="str">
        <f>IF([1]Einstellung!Y41&lt;&gt;"",IF(ISERROR(VLOOKUP(A8,R_GRP_14,2)),99,IF(VLOOKUP(A8,R_GRP_14,1)=A8,VLOOKUP(A8,R_GRP_14,2),99)),"")</f>
        <v/>
      </c>
      <c r="AP8" s="61">
        <f t="shared" si="0"/>
        <v>8</v>
      </c>
      <c r="AQ8" s="61" t="str">
        <f t="shared" si="1"/>
        <v/>
      </c>
      <c r="AU8" s="46">
        <f>IF(C8&lt;&gt;"",YEAR([1]Wiegeliste!$D$4) - F8,0)</f>
        <v>11</v>
      </c>
      <c r="AV8">
        <f t="shared" si="2"/>
        <v>0</v>
      </c>
      <c r="AZ8" s="62">
        <f t="shared" ref="AZ8:AZ31" si="24">IF(Z8="",0,ROUND(Z8,2)*$AZ$1 + A8)</f>
        <v>91440002</v>
      </c>
      <c r="BA8">
        <f t="shared" ref="BA8:BA31" si="25">LARGE($AZ$7:$AZ$31,A8)</f>
        <v>277210010</v>
      </c>
      <c r="BB8">
        <f t="shared" ref="BB8:BB31" si="26">IF(BA8=0,99,MOD(BA8,$AZ$2))</f>
        <v>10</v>
      </c>
      <c r="BC8">
        <f t="shared" ref="BC8:BC31" si="27">BB8*$AZ$2+A8</f>
        <v>10002</v>
      </c>
      <c r="BD8">
        <f t="shared" ref="BD8:BD31" si="28">SMALL($BC$7:$BC$31,A8)</f>
        <v>2008</v>
      </c>
      <c r="BE8">
        <f t="shared" ref="BE8:BE31" si="29">(BD8-BF8)/$AZ$2</f>
        <v>2</v>
      </c>
      <c r="BF8">
        <f t="shared" ref="BF8:BF31" si="30">MOD(BD8,$AZ$2)</f>
        <v>8</v>
      </c>
      <c r="BH8">
        <f t="shared" ref="BH8:BH31" si="31">IF(AA8="",0,ROUND(AA8,2)*$AZ$1 + A8)</f>
        <v>0</v>
      </c>
      <c r="BI8">
        <f t="shared" ref="BI8:BI31" si="32">LARGE($BH$7:$BH$31,A8)</f>
        <v>0</v>
      </c>
      <c r="BJ8">
        <f t="shared" ref="BJ8:BJ31" si="33">IF(BI8=0,99,MOD(BI8,$AZ$2))</f>
        <v>99</v>
      </c>
      <c r="BK8">
        <f t="shared" ref="BK8:BK31" si="34">BJ8*$AZ$2+$A8</f>
        <v>99002</v>
      </c>
      <c r="BL8">
        <f t="shared" ref="BL8:BL31" si="35">SMALL($BK$7:$BK$31,$A8)</f>
        <v>99002</v>
      </c>
      <c r="BM8">
        <f t="shared" ref="BM8:BM31" si="36">(BL8-BN8)/$AZ$2</f>
        <v>99</v>
      </c>
      <c r="BN8">
        <f t="shared" ref="BN8:BN31" si="37">MOD(BL8,$AZ$2)</f>
        <v>2</v>
      </c>
      <c r="BQ8">
        <f t="shared" ref="BQ8:BQ42" si="38">IF(BQ$6="SP",$Z8,IF(BQ$6="MP",$AA8,IF(BQ$6="ZK",$Y8,IF(BQ$6="RE",$O8,IF(BQ$6="ST",$W8,0)))))</f>
        <v>91.44</v>
      </c>
      <c r="BR8">
        <f t="shared" si="3"/>
        <v>27</v>
      </c>
      <c r="BS8">
        <f>IF([1]Einstellung!L41="",0,1)</f>
        <v>0</v>
      </c>
      <c r="BT8">
        <f t="shared" ref="BT8:BT42" si="39">$BS8*IF(BR$1="Z",IF($O8&gt;0,IF($W8&gt;0,1,0),0),IF(BR$1="R",IF($O8&gt;0,1,0),IF(BR$1="S",IF($W8&gt;0,1,0),IF(BR$1="J",1,1))))*((IF($BS$3="Gruppe",BR8,1)*$BT$1)+IF(B8="",0,BQ8*$BT$2)+((99999-IF($H8="",0,(ROUND($H8,2)*100)))) * $BT$3+$A8)</f>
        <v>0</v>
      </c>
      <c r="BU8">
        <f t="shared" ref="BU8:BU42" si="40">LARGE($BT$7:$BT$42,A8)</f>
        <v>30150999081905</v>
      </c>
      <c r="BV8">
        <f t="shared" ref="BV8:BV42" si="41">(BU8-MOD(BU8,$BT$1))/$BT$1</f>
        <v>30</v>
      </c>
      <c r="BW8">
        <f t="shared" ref="BW8:BW42" si="42">MOD(MOD(BU8,$BT$2),100)</f>
        <v>5</v>
      </c>
      <c r="BX8">
        <f>IF(BU8=0,0,IF($BV8=$BV7,$BX7+1,1))</f>
        <v>2</v>
      </c>
      <c r="BY8">
        <f t="shared" ref="BY8:BY42" si="43">IF(BU8=0,99999,$BW8*$BT$3 + BX8)</f>
        <v>502</v>
      </c>
      <c r="BZ8">
        <f t="shared" ref="BZ8:BZ42" si="44">SMALL($BY$7:$BY$42,A8)</f>
        <v>502</v>
      </c>
      <c r="CA8">
        <f t="shared" ref="CA8:CA42" si="45">(BZ8-MOD(BZ8,$BT$3)) / $BT$3</f>
        <v>5</v>
      </c>
      <c r="CB8">
        <f t="shared" ref="CB8:CB42" si="46">MOD(BZ8,$BT$3)</f>
        <v>2</v>
      </c>
      <c r="CD8">
        <f t="shared" ref="CD8:CD42" si="47">IF(CD$6="SP",$Z8,IF(CD$6="MP",$AA8,IF(CD$6="ZK",$Y8,IF(CD$6="RE",$O8,IF(CD$6="ST",$W8,0)))))</f>
        <v>91.44</v>
      </c>
      <c r="CF8">
        <f>IF([1]Einstellung!M41="",0,1)</f>
        <v>0</v>
      </c>
      <c r="CG8">
        <f t="shared" ref="CG8:CG42" si="48">$CF8*IF(CE$1="Z",IF($O8&gt;0,IF($W8&gt;0,1,0),0),IF(CE$1="R",IF($O8&gt;0,1,0),IF(CE$1="S",IF($W8&gt;0,1,0),IF(CE$1="J",1,1))))*((IF($CF$3="Gruppe",BR8,1)*$BT$1)+IF(B8="",0,CD8*$BT$2)+((99999-IF($H8="",0,(ROUND($H8,2)*100)))) * $BT$3+$A8)</f>
        <v>0</v>
      </c>
      <c r="CH8">
        <f t="shared" ref="CH8:CH42" si="49">LARGE($CG$7:$CG$42,A8)</f>
        <v>31246289174908</v>
      </c>
      <c r="CI8">
        <f t="shared" ref="CI8:CI42" si="50">(CH8-MOD(CH8,$BT$1))/$BT$1</f>
        <v>31</v>
      </c>
      <c r="CJ8">
        <f t="shared" ref="CJ8:CJ42" si="51">MOD(MOD(CH8,$BT$2),100)</f>
        <v>8</v>
      </c>
      <c r="CK8">
        <f>IF(CH8=0,0,IF(CI8=CI7,CK7+1,1))</f>
        <v>2</v>
      </c>
      <c r="CL8">
        <f t="shared" ref="CL8:CL42" si="52">IF(CH8=0,99999,CJ8*$BT$3 + CK8)</f>
        <v>802</v>
      </c>
      <c r="CM8">
        <f t="shared" ref="CM8:CM42" si="53">SMALL(CL$7:CL$42,A8)</f>
        <v>802</v>
      </c>
      <c r="CN8">
        <f t="shared" ref="CN8:CN42" si="54">(CM8-MOD(CM8,$BT$3)) / $BT$3</f>
        <v>8</v>
      </c>
      <c r="CO8">
        <f t="shared" ref="CO8:CO42" si="55">MOD(CM8,$BT$3)</f>
        <v>2</v>
      </c>
      <c r="CQ8">
        <f t="shared" ref="CQ8:CQ42" si="56">IF(CQ$6="SP",$Z8,IF(CQ$6="MP",$AA8,IF(CQ$6="ZK",$Y8,IF(CQ$6="RE",$O8,IF(CQ$6="ST",$W8,0)))))</f>
        <v>91.44</v>
      </c>
      <c r="CS8">
        <f>IF([1]Einstellung!N41="",0,1)</f>
        <v>0</v>
      </c>
      <c r="CT8">
        <f t="shared" ref="CT8:CT42" si="57">CS8*IF(CR$1="Z",IF($O8&gt;0,IF($W8&gt;0,1,0),0),IF(CR$1="R",IF($O8&gt;0,1,0),IF(CR$1="S",IF($W8&gt;0,1,0),IF(CR$1="J",1,1))))*((IF(CS$3="Gruppe",$BR8,1)*$BT$1)+IF($B8="",0,CQ8*$BT$2)+((99999-IF($H8="",0,(ROUND($H8,2)*100)))) * $BT$3+$A8)</f>
        <v>0</v>
      </c>
      <c r="CU8">
        <f t="shared" ref="CU8:CU42" si="58">LARGE(CT$7:CT$42,$A8)</f>
        <v>32260359089911</v>
      </c>
      <c r="CV8">
        <f>(CU8-MOD(CU8,$BT$1))/$BT$1</f>
        <v>32</v>
      </c>
      <c r="CW8">
        <f>MOD(MOD(CU8,$BT$2),100)</f>
        <v>11</v>
      </c>
      <c r="CX8">
        <f>IF(CU8=0,0,IF(CV8=CV7,CX7+1,1))</f>
        <v>2</v>
      </c>
      <c r="CY8">
        <f>IF(CU8=0,99999,CW8*$BT$3 + CX8)</f>
        <v>1102</v>
      </c>
      <c r="CZ8">
        <f t="shared" ref="CZ8:CZ42" si="59">SMALL(CY$7:CY$42,$A8)</f>
        <v>1102</v>
      </c>
      <c r="DA8">
        <f t="shared" ref="DA8:DA42" si="60">(CZ8-MOD(CZ8,$BT$3)) / $BT$3</f>
        <v>11</v>
      </c>
      <c r="DB8">
        <f t="shared" ref="DB8:DB42" si="61">MOD(CZ8,$BT$3)</f>
        <v>2</v>
      </c>
      <c r="DD8">
        <f t="shared" ref="DD8:DD42" si="62">IF(DD$6="SP",$Z8,IF(DD$6="MP",$AA8,IF(DD$6="ZK",$Y8,IF(DD$6="RE",$O8,IF(DD$6="ST",$W8,0)))))</f>
        <v>0</v>
      </c>
      <c r="DF8">
        <f>IF([1]Einstellung!O41="",0,1)</f>
        <v>0</v>
      </c>
      <c r="DG8">
        <f t="shared" ref="DG8:DG42" si="63">DF8*IF(DE$1="Z",IF($O8&gt;0,IF($W8&gt;0,1,0),0),IF(DE$1="R",IF($O8&gt;0,1,0),IF(DE$1="S",IF($W8&gt;0,1,0),IF(DE$1="J",1,1))))*((IF(DF$3="Gruppe",$BR8,1)*$BT$1)+IF($B8="",0,DD8*$BT$2)+((99999-IF($H8="",0,(ROUND($H8,2)*100)))) * $BT$3+$A8)</f>
        <v>0</v>
      </c>
      <c r="DH8">
        <f t="shared" ref="DH8:DH42" si="64">LARGE(DG$7:DG$42,$A8)</f>
        <v>0</v>
      </c>
      <c r="DI8">
        <f>(DH8-MOD(DH8,$BT$1))/$BT$1</f>
        <v>0</v>
      </c>
      <c r="DJ8">
        <f>MOD(MOD(DH8,$BT$2),100)</f>
        <v>0</v>
      </c>
      <c r="DK8">
        <f>IF(DH8=0,0,IF(DI8=DI7,DK7+1,1))</f>
        <v>0</v>
      </c>
      <c r="DL8">
        <f>IF(DH8=0,99999,DJ8*$BT$3 + DK8)</f>
        <v>99999</v>
      </c>
      <c r="DM8">
        <f t="shared" ref="DM8:DM42" si="65">SMALL(DL$7:DL$42,$A8)</f>
        <v>99999</v>
      </c>
      <c r="DN8">
        <f t="shared" ref="DN8:DN42" si="66">(DM8-MOD(DM8,$BT$3)) / $BT$3</f>
        <v>999</v>
      </c>
      <c r="DO8">
        <f t="shared" ref="DO8:DO42" si="67">MOD(DM8,$BT$3)</f>
        <v>99</v>
      </c>
      <c r="DQ8">
        <f t="shared" ref="DQ8:DQ42" si="68">IF(DQ$6="SP",$Z8,IF(DQ$6="MP",$AA8,IF(DQ$6="ZK",$Y8,IF(DQ$6="RE",$O8,IF(DQ$6="ST",$W8,0)))))</f>
        <v>0</v>
      </c>
      <c r="DS8">
        <f>IF([1]Einstellung!P41="",0,1)</f>
        <v>0</v>
      </c>
      <c r="DT8">
        <f t="shared" ref="DT8:DT42" si="69">DS8*IF(DR$1="Z",IF($O8&gt;0,IF($W8&gt;0,1,0),0),IF(DR$1="R",IF($O8&gt;0,1,0),IF(DR$1="S",IF($W8&gt;0,1,0),IF(DR$1="J",1,1))))*((IF(DS$3="Gruppe",$BR8,1)*$BT$1)+IF($B8="",0,DQ8*$BT$2)+((99999-IF($H8="",0,(ROUND($H8,2)*100)))) * $BT$3+$A8)</f>
        <v>0</v>
      </c>
      <c r="DU8">
        <f t="shared" ref="DU8:DU42" si="70">LARGE(DT$7:DT$42,$A8)</f>
        <v>0</v>
      </c>
      <c r="DV8">
        <f>(DU8-MOD(DU8,$BT$1))/$BT$1</f>
        <v>0</v>
      </c>
      <c r="DW8">
        <f>MOD(MOD(DU8,$BT$2),100)</f>
        <v>0</v>
      </c>
      <c r="DX8">
        <f>IF(DU8=0,0,IF(DV8=DV7,DX7+1,1))</f>
        <v>0</v>
      </c>
      <c r="DY8">
        <f>IF(DU8=0,99999,DW8*$BT$3 + DX8)</f>
        <v>99999</v>
      </c>
      <c r="DZ8">
        <f t="shared" ref="DZ8:DZ42" si="71">SMALL(DY$7:DY$42,$A8)</f>
        <v>99999</v>
      </c>
      <c r="EA8">
        <f t="shared" ref="EA8:EA42" si="72">(DZ8-MOD(DZ8,$BT$3)) / $BT$3</f>
        <v>999</v>
      </c>
      <c r="EB8">
        <f t="shared" ref="EB8:EB42" si="73">MOD(DZ8,$BT$3)</f>
        <v>99</v>
      </c>
      <c r="ED8">
        <f t="shared" ref="ED8:ED42" si="74">IF(ED$6="SP",$Z8,IF(ED$6="MP",$AA8,IF(ED$6="ZK",$Y8,IF(ED$6="RE",$O8,IF(ED$6="ST",$W8,0)))))</f>
        <v>0</v>
      </c>
      <c r="EF8">
        <f>IF([1]Einstellung!Q41="",0,1)</f>
        <v>0</v>
      </c>
      <c r="EG8">
        <f t="shared" ref="EG8:EG42" si="75">EF8*IF(EE$1="Z",IF($O8&gt;0,IF($W8&gt;0,1,0),0),IF(EE$1="R",IF($O8&gt;0,1,0),IF(EE$1="S",IF($W8&gt;0,1,0),IF(EE$1="J",1,1))))*((IF(EF$3="Gruppe",$BR8,1)*$BT$1)+IF($B8="",0,ED8*$BT$2)+((99999-IF($H8="",0,(ROUND($H8,2)*100)))) * $BT$3+$A8)</f>
        <v>0</v>
      </c>
      <c r="EH8">
        <f t="shared" si="4"/>
        <v>0</v>
      </c>
      <c r="EI8">
        <f>(EH8-MOD(EH8,$BT$1))/$BT$1</f>
        <v>0</v>
      </c>
      <c r="EJ8">
        <f>MOD(MOD(EH8,$BT$2),100)</f>
        <v>0</v>
      </c>
      <c r="EK8">
        <f>IF(EH8=0,0,IF(EI8=EI7,EK7+1,1))</f>
        <v>0</v>
      </c>
      <c r="EL8">
        <f>IF(EH8=0,99999,EJ8*$BT$3 + EK8)</f>
        <v>99999</v>
      </c>
      <c r="EM8">
        <f t="shared" si="5"/>
        <v>99999</v>
      </c>
      <c r="EN8">
        <f t="shared" ref="EN8:EN42" si="76">(EM8-MOD(EM8,$BT$3)) / $BT$3</f>
        <v>999</v>
      </c>
      <c r="EO8">
        <f t="shared" ref="EO8:EO42" si="77">MOD(EM8,$BT$3)</f>
        <v>99</v>
      </c>
      <c r="EQ8">
        <f t="shared" ref="EQ8:EQ42" si="78">IF(EQ$6="SP",$Z8,IF(EQ$6="MP",$AA8,IF(EQ$6="ZK",$Y8,IF(EQ$6="RE",$O8,IF(EQ$6="ST",$W8,0)))))</f>
        <v>0</v>
      </c>
      <c r="ES8">
        <f>IF([1]Einstellung!R41="",0,1)</f>
        <v>0</v>
      </c>
      <c r="ET8">
        <f t="shared" ref="ET8:ET42" si="79">ES8*IF(ER$1="Z",IF($O8&gt;0,IF($W8&gt;0,1,0),0),IF(ER$1="R",IF($O8&gt;0,1,0),IF(ER$1="S",IF($W8&gt;0,1,0),IF(ER$1="J",1,1))))*((IF(ES$3="Gruppe",$BR8,1)*$BT$1)+IF($B8="",0,EQ8*$BT$2)+((99999-IF($H8="",0,(ROUND($H8,2)*100)))) * $BT$3+$A8)</f>
        <v>0</v>
      </c>
      <c r="EU8">
        <f t="shared" si="6"/>
        <v>0</v>
      </c>
      <c r="EV8">
        <f>(EU8-MOD(EU8,$BT$1))/$BT$1</f>
        <v>0</v>
      </c>
      <c r="EW8">
        <f>MOD(MOD(EU8,$BT$2),100)</f>
        <v>0</v>
      </c>
      <c r="EX8">
        <f>IF(EU8=0,0,IF(EV8=EV7,EX7+1,1))</f>
        <v>0</v>
      </c>
      <c r="EY8">
        <f>IF(EU8=0,99999,EW8*$BT$3 + EX8)</f>
        <v>99999</v>
      </c>
      <c r="EZ8">
        <f t="shared" si="7"/>
        <v>99999</v>
      </c>
      <c r="FA8">
        <f t="shared" ref="FA8:FA42" si="80">(EZ8-MOD(EZ8,$BT$3)) / $BT$3</f>
        <v>999</v>
      </c>
      <c r="FB8">
        <f t="shared" ref="FB8:FB42" si="81">MOD(EZ8,$BT$3)</f>
        <v>99</v>
      </c>
      <c r="FD8">
        <f t="shared" ref="FD8:FD42" si="82">IF(FD$6="SP",$Z8,IF(FD$6="MP",$AA8,IF(FD$6="ZK",$Y8,IF(FD$6="RE",$O8,IF(FD$6="ST",$W8,0)))))</f>
        <v>0</v>
      </c>
      <c r="FF8">
        <f>IF([1]Einstellung!S41="",0,1)</f>
        <v>0</v>
      </c>
      <c r="FG8">
        <f t="shared" ref="FG8:FG42" si="83">FF8*IF(FE$1="Z",IF($O8&gt;0,IF($W8&gt;0,1,0),0),IF(FE$1="R",IF($O8&gt;0,1,0),IF(FE$1="S",IF($W8&gt;0,1,0),IF(FE$1="J",1,1))))*((IF(FF$3="Gruppe",$BR8,1)*$BT$1)+IF($B8="",0,FD8*$BT$2)+((99999-IF($H8="",0,(ROUND($H8,2)*100)))) * $BT$3+$A8)</f>
        <v>0</v>
      </c>
      <c r="FH8">
        <f t="shared" si="8"/>
        <v>0</v>
      </c>
      <c r="FI8">
        <f>(FH8-MOD(FH8,$BT$1))/$BT$1</f>
        <v>0</v>
      </c>
      <c r="FJ8">
        <f>MOD(MOD(FH8,$BT$2),100)</f>
        <v>0</v>
      </c>
      <c r="FK8">
        <f>IF(FH8=0,0,IF(FI8=FI7,FK7+1,1))</f>
        <v>0</v>
      </c>
      <c r="FL8">
        <f>IF(FH8=0,99999,FJ8*$BT$3 + FK8)</f>
        <v>99999</v>
      </c>
      <c r="FM8" s="14">
        <f t="shared" si="9"/>
        <v>99999</v>
      </c>
      <c r="FN8">
        <f t="shared" ref="FN8:FN42" si="84">(FM8-MOD(FM8,$BT$3)) / $BT$3</f>
        <v>999</v>
      </c>
      <c r="FO8">
        <f t="shared" ref="FO8:FO42" si="85">MOD(FM8,$BT$3)</f>
        <v>99</v>
      </c>
      <c r="FQ8">
        <f t="shared" ref="FQ8:FQ42" si="86">IF(FQ$6="SP",$Z8,IF(FQ$6="MP",$AA8,IF(FQ$6="ZK",$Y8,IF(FQ$6="RE",$O8,IF(FQ$6="ST",$W8,0)))))</f>
        <v>0</v>
      </c>
      <c r="FS8">
        <f>IF([1]Einstellung!T41="",0,1)</f>
        <v>0</v>
      </c>
      <c r="FT8">
        <f t="shared" ref="FT8:FT42" si="87">FS8*IF(FR$1="Z",IF($O8&gt;0,IF($W8&gt;0,1,0),0),IF(FR$1="R",IF($O8&gt;0,1,0),IF(FR$1="S",IF($W8&gt;0,1,0),IF(FR$1="J",1,1))))*((IF(FS$3="Gruppe",$BR8,1)*$BT$1)+IF($B8="",0,FQ8*$BT$2)+((99999-IF($H8="",0,(ROUND($H8,2)*100)))) * $BT$3+$A8)</f>
        <v>0</v>
      </c>
      <c r="FU8">
        <f t="shared" si="10"/>
        <v>0</v>
      </c>
      <c r="FV8">
        <f>(FU8-MOD(FU8,$BT$1))/$BT$1</f>
        <v>0</v>
      </c>
      <c r="FW8">
        <f>MOD(MOD(FU8,$BT$2),100)</f>
        <v>0</v>
      </c>
      <c r="FX8">
        <f>IF(FU8=0,0,IF(FV8=FV7,FX7+1,1))</f>
        <v>0</v>
      </c>
      <c r="FY8">
        <f>IF(FU8=0,99999,FW8*$BT$3 + FX8)</f>
        <v>99999</v>
      </c>
      <c r="FZ8">
        <f t="shared" si="11"/>
        <v>99999</v>
      </c>
      <c r="GA8">
        <f t="shared" ref="GA8:GA42" si="88">(FZ8-MOD(FZ8,$BT$3)) / $BT$3</f>
        <v>999</v>
      </c>
      <c r="GB8">
        <f t="shared" ref="GB8:GB42" si="89">MOD(FZ8,$BT$3)</f>
        <v>99</v>
      </c>
      <c r="GD8">
        <f t="shared" ref="GD8:GD42" si="90">IF(GD$6="SP",$Z8,IF(GD$6="MP",$AA8,IF(GD$6="ZK",$Y8,IF(GD$6="RE",$O8,IF(GD$6="ST",$W8,0)))))</f>
        <v>0</v>
      </c>
      <c r="GF8">
        <f>IF([1]Einstellung!U41="",0,1)</f>
        <v>0</v>
      </c>
      <c r="GG8">
        <f t="shared" ref="GG8:GG42" si="91">GF8*IF(GE$1="Z",IF($O8&gt;0,IF($W8&gt;0,1,0),0),IF(GE$1="R",IF($O8&gt;0,1,0),IF(GE$1="S",IF($W8&gt;0,1,0),IF(GE$1="J",1,1))))*((IF(GF$3="Gruppe",$BR8,1)*$BT$1)+IF($B8="",0,GD8*$BT$2)+((99999-IF($H8="",0,(ROUND($H8,2)*100)))) * $BT$3+$A8)</f>
        <v>0</v>
      </c>
      <c r="GH8">
        <f t="shared" si="12"/>
        <v>0</v>
      </c>
      <c r="GI8">
        <f>(GH8-MOD(GH8,$BT$1))/$BT$1</f>
        <v>0</v>
      </c>
      <c r="GJ8">
        <f>MOD(MOD(GH8,$BT$2),100)</f>
        <v>0</v>
      </c>
      <c r="GK8">
        <f>IF(GH8=0,0,IF(GI8=GI7,GK7+1,1))</f>
        <v>0</v>
      </c>
      <c r="GL8">
        <f>IF(GH8=0,99999,GJ8*$BT$3 + GK8)</f>
        <v>99999</v>
      </c>
      <c r="GM8">
        <f t="shared" si="13"/>
        <v>99999</v>
      </c>
      <c r="GN8">
        <f t="shared" ref="GN8:GN42" si="92">(GM8-MOD(GM8,$BT$3)) / $BT$3</f>
        <v>999</v>
      </c>
      <c r="GO8">
        <f t="shared" ref="GO8:GO42" si="93">MOD(GM8,$BT$3)</f>
        <v>99</v>
      </c>
      <c r="GQ8">
        <f t="shared" ref="GQ8:GQ42" si="94">IF(GQ$6="SP",$Z8,IF(GQ$6="MP",$AA8,IF(GQ$6="ZK",$Y8,IF(GQ$6="RE",$O8,IF(GQ$6="ST",$W8,0)))))</f>
        <v>0</v>
      </c>
      <c r="GS8">
        <f>IF([1]Einstellung!V41="",0,1)</f>
        <v>0</v>
      </c>
      <c r="GT8">
        <f t="shared" ref="GT8:GT42" si="95">GS8*IF(GR$1="Z",IF($O8&gt;0,IF($W8&gt;0,1,0),0),IF(GR$1="R",IF($O8&gt;0,1,0),IF(GR$1="S",IF($W8&gt;0,1,0),IF(GR$1="J",1,1))))*((IF(GS$3="Gruppe",$BR8,1)*$BT$1)+IF($B8="",0,GQ8*$BT$2)+((99999-IF($H8="",0,(ROUND($H8,2)*100)))) * $BT$3+$A8)</f>
        <v>0</v>
      </c>
      <c r="GU8">
        <f t="shared" si="14"/>
        <v>0</v>
      </c>
      <c r="GV8">
        <f>(GU8-MOD(GU8,$BT$1))/$BT$1</f>
        <v>0</v>
      </c>
      <c r="GW8">
        <f>MOD(MOD(GU8,$BT$2),100)</f>
        <v>0</v>
      </c>
      <c r="GX8">
        <f>IF(GU8=0,0,IF(GV8=GV7,GX7+1,1))</f>
        <v>0</v>
      </c>
      <c r="GY8">
        <f>IF(GU8=0,99999,GW8*$BT$3 + GX8)</f>
        <v>99999</v>
      </c>
      <c r="GZ8">
        <f t="shared" si="15"/>
        <v>99999</v>
      </c>
      <c r="HA8">
        <f t="shared" ref="HA8:HA42" si="96">(GZ8-MOD(GZ8,$BT$3)) / $BT$3</f>
        <v>999</v>
      </c>
      <c r="HB8">
        <f t="shared" ref="HB8:HB42" si="97">MOD(GZ8,$BT$3)</f>
        <v>99</v>
      </c>
      <c r="HD8">
        <f t="shared" ref="HD8:HD42" si="98">IF(HD$6="SP",$Z8,IF(HD$6="MP",$AA8,IF(HD$6="ZK",$Y8,IF(HD$6="RE",$O8,IF(HD$6="ST",$W8,0)))))</f>
        <v>0</v>
      </c>
      <c r="HF8">
        <f>IF([1]Einstellung!W41="",0,1)</f>
        <v>0</v>
      </c>
      <c r="HG8">
        <f t="shared" ref="HG8:HG42" si="99">HF8*IF(HE$1="Z",IF($O8&gt;0,IF($W8&gt;0,1,0),0),IF(HE$1="R",IF($O8&gt;0,1,0),IF(HE$1="S",IF($W8&gt;0,1,0),IF(HE$1="J",1,1))))*((IF(HF$3="Gruppe",$BR8,1)*$BT$1)+IF($B8="",0,HD8*$BT$2)+((99999-IF($H8="",0,(ROUND($H8,2)*100)))) * $BT$3+$A8)</f>
        <v>0</v>
      </c>
      <c r="HH8">
        <f t="shared" si="16"/>
        <v>0</v>
      </c>
      <c r="HI8">
        <f>(HH8-MOD(HH8,$BT$1))/$BT$1</f>
        <v>0</v>
      </c>
      <c r="HJ8">
        <f>MOD(MOD(HH8,$BT$2),100)</f>
        <v>0</v>
      </c>
      <c r="HK8">
        <f>IF(HH8=0,0,IF(HI8=HI7,HK7+1,1))</f>
        <v>0</v>
      </c>
      <c r="HL8">
        <f>IF(HH8=0,99999,HJ8*$BT$3 + HK8)</f>
        <v>99999</v>
      </c>
      <c r="HM8">
        <f t="shared" si="17"/>
        <v>99999</v>
      </c>
      <c r="HN8">
        <f t="shared" ref="HN8:HN42" si="100">(HM8-MOD(HM8,$BT$3)) / $BT$3</f>
        <v>999</v>
      </c>
      <c r="HO8">
        <f t="shared" ref="HO8:HO42" si="101">MOD(HM8,$BT$3)</f>
        <v>99</v>
      </c>
      <c r="HQ8">
        <f t="shared" ref="HQ8:HQ42" si="102">IF(HQ$6="SP",$Z8,IF(HQ$6="MP",$AA8,IF(HQ$6="ZK",$Y8,IF(HQ$6="RE",$O8,IF(HQ$6="ST",$W8,0)))))</f>
        <v>0</v>
      </c>
      <c r="HS8">
        <f>IF([1]Einstellung!X41="",0,1)</f>
        <v>0</v>
      </c>
      <c r="HT8">
        <f t="shared" ref="HT8:HT42" si="103">HS8*IF(HR$1="Z",IF($O8&gt;0,IF($W8&gt;0,1,0),0),IF(HR$1="R",IF($O8&gt;0,1,0),IF(HR$1="S",IF($W8&gt;0,1,0),IF(HR$1="J",1,1))))*((IF(HS$3="Gruppe",$BR8,1)*$BT$1)+IF($B8="",0,HQ8*$BT$2)+((99999-IF($H8="",0,(ROUND($H8,2)*100)))) * $BT$3+$A8)</f>
        <v>0</v>
      </c>
      <c r="HU8">
        <f t="shared" si="18"/>
        <v>0</v>
      </c>
      <c r="HV8">
        <f>(HU8-MOD(HU8,$BT$1))/$BT$1</f>
        <v>0</v>
      </c>
      <c r="HW8">
        <f>MOD(MOD(HU8,$BT$2),100)</f>
        <v>0</v>
      </c>
      <c r="HX8">
        <f>IF(HU8=0,0,IF(HV8=HV7,HX7+1,1))</f>
        <v>0</v>
      </c>
      <c r="HY8">
        <f>IF(HU8=0,99999,HW8*$BT$3 + HX8)</f>
        <v>99999</v>
      </c>
      <c r="HZ8">
        <f t="shared" si="19"/>
        <v>99999</v>
      </c>
      <c r="IA8">
        <f t="shared" ref="IA8:IA42" si="104">(HZ8-MOD(HZ8,$BT$3)) / $BT$3</f>
        <v>999</v>
      </c>
      <c r="IB8">
        <f t="shared" ref="IB8:IB42" si="105">MOD(HZ8,$BT$3)</f>
        <v>99</v>
      </c>
      <c r="ID8">
        <f t="shared" ref="ID8:ID42" si="106">IF(ID$6="SP",$Z8,IF(ID$6="MP",$AA8,IF(ID$6="ZK",$Y8,IF(ID$6="RE",$O8,IF(ID$6="ST",$W8,0)))))</f>
        <v>0</v>
      </c>
      <c r="IF8">
        <f>IF([1]Einstellung!Y41="",0,1)</f>
        <v>0</v>
      </c>
      <c r="IG8">
        <f t="shared" ref="IG8:IG42" si="107">IF8*IF(IE$1="Z",IF($O8&gt;0,IF($W8&gt;0,1,0),0),IF(IE$1="R",IF($O8&gt;0,1,0),IF(IE$1="S",IF($W8&gt;0,1,0),IF(IE$1="J",1,1))))*((IF(IF$3="Gruppe",$BR8,1)*$BT$1)+IF($B8="",0,ID8*$BT$2)+((99999-IF($H8="",0,(ROUND($H8,2)*100)))) * $BT$3+$A8)</f>
        <v>0</v>
      </c>
      <c r="IH8">
        <f t="shared" si="20"/>
        <v>0</v>
      </c>
      <c r="II8">
        <f>(IH8-MOD(IH8,$BT$1))/$BT$1</f>
        <v>0</v>
      </c>
      <c r="IJ8">
        <f>MOD(MOD(IH8,$BT$2),100)</f>
        <v>0</v>
      </c>
      <c r="IK8">
        <f>IF(IH8=0,0,IF(II8=II7,IK7+1,1))</f>
        <v>0</v>
      </c>
      <c r="IL8">
        <f>IF(IH8=0,99999,IJ8*$BT$3 + IK8)</f>
        <v>99999</v>
      </c>
      <c r="IM8">
        <f t="shared" si="21"/>
        <v>99999</v>
      </c>
      <c r="IN8">
        <f t="shared" ref="IN8:IN42" si="108">(IM8-MOD(IM8,$BT$3)) / $BT$3</f>
        <v>999</v>
      </c>
      <c r="IO8">
        <f t="shared" ref="IO8:IO42" si="109">MOD(IM8,$BT$3)</f>
        <v>99</v>
      </c>
      <c r="IT8">
        <f>IF([1]Wettkampf!BK7&lt;&gt;"",VLOOKUP([1]Wettkampf!BK7, Athl01,11),"")</f>
        <v>0</v>
      </c>
      <c r="IU8" t="str">
        <f>IF([1]Wettkampf!BK7&lt;&gt;"",VLOOKUP([1]Wettkampf!BK7, Athl01,10),"")</f>
        <v>M343</v>
      </c>
      <c r="IV8" t="str">
        <f t="shared" ref="IV8:IV31" si="110">IF(IT8&gt;0,IF(IT8="",IU8,IT8),IU8)</f>
        <v>M343</v>
      </c>
    </row>
    <row r="9" spans="1:256" ht="13.5" customHeight="1">
      <c r="A9" s="47">
        <v>3</v>
      </c>
      <c r="B9" s="47" t="str">
        <f>IF([1]Einstellung!B42&lt;&gt;"",[1]Einstellung!B42,"")</f>
        <v/>
      </c>
      <c r="C9" s="63" t="str">
        <f>[1]Einstellung!D42</f>
        <v/>
      </c>
      <c r="D9" s="64" t="str">
        <f>[1]Einstellung!D42</f>
        <v/>
      </c>
      <c r="E9" s="50" t="str">
        <f>IF([1]Einstellung!$S$28="N",IF([1]Wettkampf!BK8&lt;&gt;"",VLOOKUP([1]Wettkampf!BK8,Athl01,13),""),IF([1]Wettkampf!BK8&lt;&gt;"",VLOOKUP([1]Wettkampf!BK8,Athl01,[1]Einstellung!$I$2),""))</f>
        <v/>
      </c>
      <c r="F9" s="51" t="str">
        <f>IF([1]Wettkampf!BK8&lt;&gt;"",YEAR(VLOOKUP([1]Wettkampf!BK8, Athl01,4)),"")</f>
        <v/>
      </c>
      <c r="G9" s="47" t="str">
        <f t="shared" si="22"/>
        <v/>
      </c>
      <c r="H9" s="52" t="str">
        <f>IF([1]Wettkampf!K8="","",[1]Wettkampf!K8)</f>
        <v/>
      </c>
      <c r="I9" s="53" t="str">
        <f>IF([1]Wettkampf!P8=0,"",[1]Wettkampf!P8)</f>
        <v/>
      </c>
      <c r="J9" s="54" t="str">
        <f>IF([1]Wettkampf!Q8="+","",IF([1]Wettkampf!Q8="-","x",""))</f>
        <v/>
      </c>
      <c r="K9" s="55" t="str">
        <f>IF([1]Wettkampf!R8=0,"",[1]Wettkampf!R8)</f>
        <v/>
      </c>
      <c r="L9" s="54" t="str">
        <f>IF([1]Wettkampf!S8="+","",IF([1]Wettkampf!S8="-","x",""))</f>
        <v/>
      </c>
      <c r="M9" s="55" t="str">
        <f>IF([1]Wettkampf!T8=0,"",[1]Wettkampf!T8)</f>
        <v/>
      </c>
      <c r="N9" s="54" t="str">
        <f>IF([1]Wettkampf!U8="+","",IF([1]Wettkampf!U8="-","x",""))</f>
        <v/>
      </c>
      <c r="O9" s="56" t="str">
        <f>IF([1]Wettkampf!L8&lt;&gt;"",[1]Wettkampf!BA8,"")</f>
        <v/>
      </c>
      <c r="P9" s="57" t="s">
        <v>20</v>
      </c>
      <c r="Q9" s="53" t="str">
        <f>IF([1]Wettkampf!W8=0,"",[1]Wettkampf!W8)</f>
        <v/>
      </c>
      <c r="R9" s="54" t="str">
        <f>IF([1]Wettkampf!X8="+","",IF([1]Wettkampf!X8="-","x",""))</f>
        <v/>
      </c>
      <c r="S9" s="55" t="str">
        <f>IF([1]Wettkampf!Y8=0,"",[1]Wettkampf!Y8)</f>
        <v/>
      </c>
      <c r="T9" s="54" t="str">
        <f>IF([1]Wettkampf!Z8="+","",IF([1]Wettkampf!Z8="-","x",""))</f>
        <v/>
      </c>
      <c r="U9" s="55" t="str">
        <f>IF([1]Wettkampf!AA8=0,"",[1]Wettkampf!AA8)</f>
        <v/>
      </c>
      <c r="V9" s="54" t="str">
        <f>IF([1]Wettkampf!AB8="+","",IF([1]Wettkampf!AB8="-","x",""))</f>
        <v/>
      </c>
      <c r="W9" s="56" t="str">
        <f>IF([1]Wettkampf!L8&lt;&gt;"",[1]Wettkampf!BE8,"")</f>
        <v/>
      </c>
      <c r="X9" s="57" t="s">
        <v>20</v>
      </c>
      <c r="Y9" s="58" t="str">
        <f>IF([1]Wettkampf!L8&lt;&gt;"",IF($AU$1="J",O9+W9,IF($AU$1="R",IF(O9=0,0,O9+W9),IF(AU$1="S",IF(W9=0,0,O9+W9),IF(O9=0,0,IF(W9=0,0,O9+W9))))),"")</f>
        <v/>
      </c>
      <c r="Z9" s="59" t="str">
        <f>IF([1]Wettkampf!L8&lt;&gt;"",ROUND([1]Wettkampf!BR8*Y9,2),"")</f>
        <v/>
      </c>
      <c r="AA9" s="60" t="str">
        <f t="shared" si="23"/>
        <v/>
      </c>
      <c r="AB9" s="61" t="str">
        <f>IF([1]Einstellung!L42&lt;&gt;"",IF(ISERROR(VLOOKUP(A9,R_GRP_01,2,FALSE)),99,IF(VLOOKUP(A9,R_GRP_01,1,FALSE)=A9,VLOOKUP(A9,R_GRP_01,2,FALSE),99)),"")</f>
        <v/>
      </c>
      <c r="AC9" s="61" t="str">
        <f>IF([1]Einstellung!M42&lt;&gt;"",IF(ISERROR(VLOOKUP(A9,R_GRP_02,2)),99,IF(VLOOKUP(A9,R_GRP_02,1)=A9,VLOOKUP(A9,R_GRP_02,2),99)),"")</f>
        <v/>
      </c>
      <c r="AD9" s="61" t="str">
        <f>IF([1]Einstellung!N42&lt;&gt;"",IF(ISERROR(VLOOKUP(A9,R_GRP_03,2)),99,IF(VLOOKUP(A9,R_GRP_03,1)=A9,VLOOKUP(A9,R_GRP_03,2),99)),"")</f>
        <v/>
      </c>
      <c r="AE9" s="61" t="str">
        <f>IF([1]Einstellung!O42&lt;&gt;"",IF(ISERROR(VLOOKUP(A9,R_GRP_04,2)),99,IF(VLOOKUP(A9,R_GRP_04,1)=A9,VLOOKUP(A9,R_GRP_04,2),99)),"")</f>
        <v/>
      </c>
      <c r="AF9" s="61" t="str">
        <f>IF([1]Einstellung!P42&lt;&gt;"",IF(ISERROR(VLOOKUP(A9,R_GRP_05,2)),99,IF(VLOOKUP(A9,R_GRP_05,1)=A9,VLOOKUP(A9,R_GRP_05,2),99)),"")</f>
        <v/>
      </c>
      <c r="AG9" s="61" t="str">
        <f>IF([1]Einstellung!Q42&lt;&gt;"",IF(ISERROR(VLOOKUP(A9,R_GRP_06,2)),99,IF(VLOOKUP(A9,R_GRP_06,1)=A9,VLOOKUP(A9,R_GRP_06,2),99)),"")</f>
        <v/>
      </c>
      <c r="AH9" s="61" t="str">
        <f>IF([1]Einstellung!R42&lt;&gt;"",IF(ISERROR(VLOOKUP(A9,R_GRP_07,2)),99,IF(VLOOKUP(A9,R_GRP_07,1)=A9,VLOOKUP(A9,R_GRP_07,2),99)),"")</f>
        <v/>
      </c>
      <c r="AI9" s="61" t="str">
        <f>IF([1]Einstellung!S42&lt;&gt;"",IF(ISERROR(VLOOKUP(A9,R_GRP_08,2)),99,IF(VLOOKUP(A9,R_GRP_08,1)=A9,VLOOKUP(A9,R_GRP_08,2),99)),"")</f>
        <v/>
      </c>
      <c r="AJ9" s="61" t="str">
        <f>IF([1]Einstellung!T42&lt;&gt;"",IF(ISERROR(VLOOKUP(A9,R_GRP_09,2)),99,IF(VLOOKUP(A9,R_GRP_09,1)=A9,VLOOKUP(A9,R_GRP_09,2),99)),"")</f>
        <v/>
      </c>
      <c r="AK9" s="61" t="str">
        <f>IF([1]Einstellung!U42&lt;&gt;"",IF(ISERROR(VLOOKUP(A9,R_GRP_10,2)),99,IF(VLOOKUP(A9,R_GRP_10,1)=A9,VLOOKUP(A9,R_GRP_10,2),99)),"")</f>
        <v/>
      </c>
      <c r="AL9" s="61" t="str">
        <f>IF([1]Einstellung!V42&lt;&gt;"",IF(ISERROR(VLOOKUP(A9,R_GRP_11,2)),99,IF(VLOOKUP(A9,R_GRP_11,1)=A9,VLOOKUP(A9,R_GRP_11,2),99)),"")</f>
        <v/>
      </c>
      <c r="AM9" s="61" t="str">
        <f>IF([1]Einstellung!W42&lt;&gt;"",IF(ISERROR(VLOOKUP(A9,R_GRP_12,2)),99,IF(VLOOKUP(A9,R_GRP_12,1)=A9,VLOOKUP(A9,R_GRP_12,2),99)),"")</f>
        <v/>
      </c>
      <c r="AN9" s="61" t="str">
        <f>IF([1]Einstellung!X42&lt;&gt;"",IF(ISERROR(VLOOKUP(A9,R_GRP_13,2)),99,IF(VLOOKUP(A9,R_GRP_13,1)=A9,VLOOKUP(A9,R_GRP_13,2),99)),"")</f>
        <v/>
      </c>
      <c r="AO9" s="61" t="str">
        <f>IF([1]Einstellung!Y42&lt;&gt;"",IF(ISERROR(VLOOKUP(A9,R_GRP_14,2)),99,IF(VLOOKUP(A9,R_GRP_14,1)=A9,VLOOKUP(A9,R_GRP_14,2),99)),"")</f>
        <v/>
      </c>
      <c r="AP9" s="61" t="str">
        <f t="shared" si="0"/>
        <v/>
      </c>
      <c r="AQ9" s="61" t="str">
        <f t="shared" si="1"/>
        <v/>
      </c>
      <c r="AU9" s="46">
        <f>IF(C9&lt;&gt;"",YEAR([1]Wiegeliste!$D$4) - F9,0)</f>
        <v>0</v>
      </c>
      <c r="AV9">
        <f t="shared" si="2"/>
        <v>0</v>
      </c>
      <c r="AZ9" s="62">
        <f t="shared" si="24"/>
        <v>0</v>
      </c>
      <c r="BA9">
        <f t="shared" si="25"/>
        <v>260350011.00000003</v>
      </c>
      <c r="BB9">
        <f t="shared" si="26"/>
        <v>11.000000029802322</v>
      </c>
      <c r="BC9">
        <f t="shared" si="27"/>
        <v>11003.000029802322</v>
      </c>
      <c r="BD9">
        <f t="shared" si="28"/>
        <v>4005</v>
      </c>
      <c r="BE9">
        <f t="shared" si="29"/>
        <v>4</v>
      </c>
      <c r="BF9">
        <f t="shared" si="30"/>
        <v>5</v>
      </c>
      <c r="BH9">
        <f t="shared" si="31"/>
        <v>0</v>
      </c>
      <c r="BI9">
        <f t="shared" si="32"/>
        <v>0</v>
      </c>
      <c r="BJ9">
        <f t="shared" si="33"/>
        <v>99</v>
      </c>
      <c r="BK9">
        <f t="shared" si="34"/>
        <v>99003</v>
      </c>
      <c r="BL9">
        <f t="shared" si="35"/>
        <v>99003</v>
      </c>
      <c r="BM9">
        <f t="shared" si="36"/>
        <v>99</v>
      </c>
      <c r="BN9">
        <f t="shared" si="37"/>
        <v>3</v>
      </c>
      <c r="BQ9" t="str">
        <f t="shared" si="38"/>
        <v/>
      </c>
      <c r="BR9">
        <f t="shared" si="3"/>
        <v>0</v>
      </c>
      <c r="BS9">
        <f>IF([1]Einstellung!L42="",0,1)</f>
        <v>0</v>
      </c>
      <c r="BT9">
        <f t="shared" si="39"/>
        <v>0</v>
      </c>
      <c r="BU9">
        <f t="shared" si="40"/>
        <v>0</v>
      </c>
      <c r="BV9">
        <f t="shared" si="41"/>
        <v>0</v>
      </c>
      <c r="BW9">
        <f t="shared" si="42"/>
        <v>0</v>
      </c>
      <c r="BX9">
        <f t="shared" ref="BX9:BX42" si="111">IF(BU9=0,0,IF($BV9=$BV8,$BX8+1,1))</f>
        <v>0</v>
      </c>
      <c r="BY9">
        <f t="shared" si="43"/>
        <v>99999</v>
      </c>
      <c r="BZ9">
        <f t="shared" si="44"/>
        <v>99999</v>
      </c>
      <c r="CA9">
        <f t="shared" si="45"/>
        <v>999</v>
      </c>
      <c r="CB9">
        <f t="shared" si="46"/>
        <v>99</v>
      </c>
      <c r="CD9" t="str">
        <f t="shared" si="47"/>
        <v/>
      </c>
      <c r="CF9">
        <f>IF([1]Einstellung!M42="",0,1)</f>
        <v>0</v>
      </c>
      <c r="CG9">
        <f t="shared" si="48"/>
        <v>0</v>
      </c>
      <c r="CH9">
        <f t="shared" si="49"/>
        <v>0</v>
      </c>
      <c r="CI9">
        <f t="shared" si="50"/>
        <v>0</v>
      </c>
      <c r="CJ9">
        <f t="shared" si="51"/>
        <v>0</v>
      </c>
      <c r="CK9">
        <f t="shared" ref="CK9:CK42" si="112">IF(CH9=0,0,IF(CI9=CI8,CK8+1,1))</f>
        <v>0</v>
      </c>
      <c r="CL9">
        <f t="shared" si="52"/>
        <v>99999</v>
      </c>
      <c r="CM9">
        <f t="shared" si="53"/>
        <v>99999</v>
      </c>
      <c r="CN9">
        <f t="shared" si="54"/>
        <v>999</v>
      </c>
      <c r="CO9">
        <f t="shared" si="55"/>
        <v>99</v>
      </c>
      <c r="CQ9" t="str">
        <f t="shared" si="56"/>
        <v/>
      </c>
      <c r="CS9">
        <f>IF([1]Einstellung!N42="",0,1)</f>
        <v>0</v>
      </c>
      <c r="CT9">
        <f t="shared" si="57"/>
        <v>0</v>
      </c>
      <c r="CU9">
        <f t="shared" si="58"/>
        <v>0</v>
      </c>
      <c r="CV9">
        <f t="shared" ref="CV9:CV42" si="113">(CU9-MOD(CU9,$BT$1))/$BT$1</f>
        <v>0</v>
      </c>
      <c r="CW9">
        <f t="shared" ref="CW9:CW42" si="114">MOD(MOD(CU9,$BT$2),100)</f>
        <v>0</v>
      </c>
      <c r="CX9">
        <f t="shared" ref="CX9:CX42" si="115">IF(CU9=0,0,IF(CV9=CV8,CX8+1,1))</f>
        <v>0</v>
      </c>
      <c r="CY9">
        <f t="shared" ref="CY9:CY42" si="116">IF(CU9=0,99999,CW9*$BT$3 + CX9)</f>
        <v>99999</v>
      </c>
      <c r="CZ9">
        <f t="shared" si="59"/>
        <v>99999</v>
      </c>
      <c r="DA9">
        <f t="shared" si="60"/>
        <v>999</v>
      </c>
      <c r="DB9">
        <f t="shared" si="61"/>
        <v>99</v>
      </c>
      <c r="DD9">
        <f t="shared" si="62"/>
        <v>0</v>
      </c>
      <c r="DF9">
        <f>IF([1]Einstellung!O42="",0,1)</f>
        <v>0</v>
      </c>
      <c r="DG9">
        <f t="shared" si="63"/>
        <v>0</v>
      </c>
      <c r="DH9">
        <f t="shared" si="64"/>
        <v>0</v>
      </c>
      <c r="DI9">
        <f t="shared" ref="DI9:DI42" si="117">(DH9-MOD(DH9,$BT$1))/$BT$1</f>
        <v>0</v>
      </c>
      <c r="DJ9">
        <f t="shared" ref="DJ9:DJ42" si="118">MOD(MOD(DH9,$BT$2),100)</f>
        <v>0</v>
      </c>
      <c r="DK9">
        <f t="shared" ref="DK9:DK42" si="119">IF(DH9=0,0,IF(DI9=DI8,DK8+1,1))</f>
        <v>0</v>
      </c>
      <c r="DL9">
        <f t="shared" ref="DL9:DL42" si="120">IF(DH9=0,99999,DJ9*$BT$3 + DK9)</f>
        <v>99999</v>
      </c>
      <c r="DM9">
        <f t="shared" si="65"/>
        <v>99999</v>
      </c>
      <c r="DN9">
        <f t="shared" si="66"/>
        <v>999</v>
      </c>
      <c r="DO9">
        <f t="shared" si="67"/>
        <v>99</v>
      </c>
      <c r="DQ9">
        <f t="shared" si="68"/>
        <v>0</v>
      </c>
      <c r="DS9">
        <f>IF([1]Einstellung!P42="",0,1)</f>
        <v>0</v>
      </c>
      <c r="DT9">
        <f t="shared" si="69"/>
        <v>0</v>
      </c>
      <c r="DU9">
        <f t="shared" si="70"/>
        <v>0</v>
      </c>
      <c r="DV9">
        <f t="shared" ref="DV9:DV42" si="121">(DU9-MOD(DU9,$BT$1))/$BT$1</f>
        <v>0</v>
      </c>
      <c r="DW9">
        <f t="shared" ref="DW9:DW42" si="122">MOD(MOD(DU9,$BT$2),100)</f>
        <v>0</v>
      </c>
      <c r="DX9">
        <f t="shared" ref="DX9:DX42" si="123">IF(DU9=0,0,IF(DV9=DV8,DX8+1,1))</f>
        <v>0</v>
      </c>
      <c r="DY9">
        <f t="shared" ref="DY9:DY42" si="124">IF(DU9=0,99999,DW9*$BT$3 + DX9)</f>
        <v>99999</v>
      </c>
      <c r="DZ9">
        <f t="shared" si="71"/>
        <v>99999</v>
      </c>
      <c r="EA9">
        <f t="shared" si="72"/>
        <v>999</v>
      </c>
      <c r="EB9">
        <f t="shared" si="73"/>
        <v>99</v>
      </c>
      <c r="ED9">
        <f t="shared" si="74"/>
        <v>0</v>
      </c>
      <c r="EF9">
        <f>IF([1]Einstellung!Q42="",0,1)</f>
        <v>0</v>
      </c>
      <c r="EG9">
        <f t="shared" si="75"/>
        <v>0</v>
      </c>
      <c r="EH9">
        <f t="shared" si="4"/>
        <v>0</v>
      </c>
      <c r="EI9">
        <f t="shared" ref="EI9:EI42" si="125">(EH9-MOD(EH9,$BT$1))/$BT$1</f>
        <v>0</v>
      </c>
      <c r="EJ9">
        <f t="shared" ref="EJ9:EJ42" si="126">MOD(MOD(EH9,$BT$2),100)</f>
        <v>0</v>
      </c>
      <c r="EK9">
        <f t="shared" ref="EK9:EK42" si="127">IF(EH9=0,0,IF(EI9=EI8,EK8+1,1))</f>
        <v>0</v>
      </c>
      <c r="EL9">
        <f t="shared" ref="EL9:EL42" si="128">IF(EH9=0,99999,EJ9*$BT$3 + EK9)</f>
        <v>99999</v>
      </c>
      <c r="EM9">
        <f t="shared" si="5"/>
        <v>99999</v>
      </c>
      <c r="EN9">
        <f t="shared" si="76"/>
        <v>999</v>
      </c>
      <c r="EO9">
        <f t="shared" si="77"/>
        <v>99</v>
      </c>
      <c r="EQ9">
        <f t="shared" si="78"/>
        <v>0</v>
      </c>
      <c r="ES9">
        <f>IF([1]Einstellung!R42="",0,1)</f>
        <v>0</v>
      </c>
      <c r="ET9">
        <f t="shared" si="79"/>
        <v>0</v>
      </c>
      <c r="EU9">
        <f t="shared" si="6"/>
        <v>0</v>
      </c>
      <c r="EV9">
        <f t="shared" ref="EV9:EV42" si="129">(EU9-MOD(EU9,$BT$1))/$BT$1</f>
        <v>0</v>
      </c>
      <c r="EW9">
        <f t="shared" ref="EW9:EW42" si="130">MOD(MOD(EU9,$BT$2),100)</f>
        <v>0</v>
      </c>
      <c r="EX9">
        <f t="shared" ref="EX9:EX42" si="131">IF(EU9=0,0,IF(EV9=EV8,EX8+1,1))</f>
        <v>0</v>
      </c>
      <c r="EY9">
        <f t="shared" ref="EY9:EY42" si="132">IF(EU9=0,99999,EW9*$BT$3 + EX9)</f>
        <v>99999</v>
      </c>
      <c r="EZ9">
        <f t="shared" si="7"/>
        <v>99999</v>
      </c>
      <c r="FA9">
        <f t="shared" si="80"/>
        <v>999</v>
      </c>
      <c r="FB9">
        <f t="shared" si="81"/>
        <v>99</v>
      </c>
      <c r="FD9">
        <f t="shared" si="82"/>
        <v>0</v>
      </c>
      <c r="FF9">
        <f>IF([1]Einstellung!S42="",0,1)</f>
        <v>0</v>
      </c>
      <c r="FG9">
        <f t="shared" si="83"/>
        <v>0</v>
      </c>
      <c r="FH9">
        <f t="shared" si="8"/>
        <v>0</v>
      </c>
      <c r="FI9">
        <f t="shared" ref="FI9:FI42" si="133">(FH9-MOD(FH9,$BT$1))/$BT$1</f>
        <v>0</v>
      </c>
      <c r="FJ9">
        <f t="shared" ref="FJ9:FJ42" si="134">MOD(MOD(FH9,$BT$2),100)</f>
        <v>0</v>
      </c>
      <c r="FK9">
        <f t="shared" ref="FK9:FK42" si="135">IF(FH9=0,0,IF(FI9=FI8,FK8+1,1))</f>
        <v>0</v>
      </c>
      <c r="FL9">
        <f t="shared" ref="FL9:FL42" si="136">IF(FH9=0,99999,FJ9*$BT$3 + FK9)</f>
        <v>99999</v>
      </c>
      <c r="FM9" s="14">
        <f t="shared" si="9"/>
        <v>99999</v>
      </c>
      <c r="FN9">
        <f t="shared" si="84"/>
        <v>999</v>
      </c>
      <c r="FO9">
        <f t="shared" si="85"/>
        <v>99</v>
      </c>
      <c r="FQ9">
        <f t="shared" si="86"/>
        <v>0</v>
      </c>
      <c r="FS9">
        <f>IF([1]Einstellung!T42="",0,1)</f>
        <v>0</v>
      </c>
      <c r="FT9">
        <f t="shared" si="87"/>
        <v>0</v>
      </c>
      <c r="FU9">
        <f t="shared" si="10"/>
        <v>0</v>
      </c>
      <c r="FV9">
        <f t="shared" ref="FV9:FV42" si="137">(FU9-MOD(FU9,$BT$1))/$BT$1</f>
        <v>0</v>
      </c>
      <c r="FW9">
        <f t="shared" ref="FW9:FW42" si="138">MOD(MOD(FU9,$BT$2),100)</f>
        <v>0</v>
      </c>
      <c r="FX9">
        <f t="shared" ref="FX9:FX42" si="139">IF(FU9=0,0,IF(FV9=FV8,FX8+1,1))</f>
        <v>0</v>
      </c>
      <c r="FY9">
        <f t="shared" ref="FY9:FY42" si="140">IF(FU9=0,99999,FW9*$BT$3 + FX9)</f>
        <v>99999</v>
      </c>
      <c r="FZ9">
        <f t="shared" si="11"/>
        <v>99999</v>
      </c>
      <c r="GA9">
        <f t="shared" si="88"/>
        <v>999</v>
      </c>
      <c r="GB9">
        <f t="shared" si="89"/>
        <v>99</v>
      </c>
      <c r="GD9">
        <f t="shared" si="90"/>
        <v>0</v>
      </c>
      <c r="GF9">
        <f>IF([1]Einstellung!U42="",0,1)</f>
        <v>0</v>
      </c>
      <c r="GG9">
        <f t="shared" si="91"/>
        <v>0</v>
      </c>
      <c r="GH9">
        <f t="shared" si="12"/>
        <v>0</v>
      </c>
      <c r="GI9">
        <f t="shared" ref="GI9:GI42" si="141">(GH9-MOD(GH9,$BT$1))/$BT$1</f>
        <v>0</v>
      </c>
      <c r="GJ9">
        <f t="shared" ref="GJ9:GJ42" si="142">MOD(MOD(GH9,$BT$2),100)</f>
        <v>0</v>
      </c>
      <c r="GK9">
        <f t="shared" ref="GK9:GK42" si="143">IF(GH9=0,0,IF(GI9=GI8,GK8+1,1))</f>
        <v>0</v>
      </c>
      <c r="GL9">
        <f t="shared" ref="GL9:GL42" si="144">IF(GH9=0,99999,GJ9*$BT$3 + GK9)</f>
        <v>99999</v>
      </c>
      <c r="GM9">
        <f t="shared" si="13"/>
        <v>99999</v>
      </c>
      <c r="GN9">
        <f t="shared" si="92"/>
        <v>999</v>
      </c>
      <c r="GO9">
        <f t="shared" si="93"/>
        <v>99</v>
      </c>
      <c r="GQ9">
        <f t="shared" si="94"/>
        <v>0</v>
      </c>
      <c r="GS9">
        <f>IF([1]Einstellung!V42="",0,1)</f>
        <v>0</v>
      </c>
      <c r="GT9">
        <f t="shared" si="95"/>
        <v>0</v>
      </c>
      <c r="GU9">
        <f t="shared" si="14"/>
        <v>0</v>
      </c>
      <c r="GV9">
        <f t="shared" ref="GV9:GV42" si="145">(GU9-MOD(GU9,$BT$1))/$BT$1</f>
        <v>0</v>
      </c>
      <c r="GW9">
        <f t="shared" ref="GW9:GW42" si="146">MOD(MOD(GU9,$BT$2),100)</f>
        <v>0</v>
      </c>
      <c r="GX9">
        <f t="shared" ref="GX9:GX42" si="147">IF(GU9=0,0,IF(GV9=GV8,GX8+1,1))</f>
        <v>0</v>
      </c>
      <c r="GY9">
        <f t="shared" ref="GY9:GY42" si="148">IF(GU9=0,99999,GW9*$BT$3 + GX9)</f>
        <v>99999</v>
      </c>
      <c r="GZ9">
        <f t="shared" si="15"/>
        <v>99999</v>
      </c>
      <c r="HA9">
        <f t="shared" si="96"/>
        <v>999</v>
      </c>
      <c r="HB9">
        <f t="shared" si="97"/>
        <v>99</v>
      </c>
      <c r="HD9">
        <f t="shared" si="98"/>
        <v>0</v>
      </c>
      <c r="HF9">
        <f>IF([1]Einstellung!W42="",0,1)</f>
        <v>0</v>
      </c>
      <c r="HG9">
        <f t="shared" si="99"/>
        <v>0</v>
      </c>
      <c r="HH9">
        <f t="shared" si="16"/>
        <v>0</v>
      </c>
      <c r="HI9">
        <f t="shared" ref="HI9:HI42" si="149">(HH9-MOD(HH9,$BT$1))/$BT$1</f>
        <v>0</v>
      </c>
      <c r="HJ9">
        <f t="shared" ref="HJ9:HJ42" si="150">MOD(MOD(HH9,$BT$2),100)</f>
        <v>0</v>
      </c>
      <c r="HK9">
        <f t="shared" ref="HK9:HK42" si="151">IF(HH9=0,0,IF(HI9=HI8,HK8+1,1))</f>
        <v>0</v>
      </c>
      <c r="HL9">
        <f t="shared" ref="HL9:HL42" si="152">IF(HH9=0,99999,HJ9*$BT$3 + HK9)</f>
        <v>99999</v>
      </c>
      <c r="HM9">
        <f t="shared" si="17"/>
        <v>99999</v>
      </c>
      <c r="HN9">
        <f t="shared" si="100"/>
        <v>999</v>
      </c>
      <c r="HO9">
        <f t="shared" si="101"/>
        <v>99</v>
      </c>
      <c r="HQ9">
        <f t="shared" si="102"/>
        <v>0</v>
      </c>
      <c r="HS9">
        <f>IF([1]Einstellung!X42="",0,1)</f>
        <v>0</v>
      </c>
      <c r="HT9">
        <f t="shared" si="103"/>
        <v>0</v>
      </c>
      <c r="HU9">
        <f t="shared" si="18"/>
        <v>0</v>
      </c>
      <c r="HV9">
        <f t="shared" ref="HV9:HV42" si="153">(HU9-MOD(HU9,$BT$1))/$BT$1</f>
        <v>0</v>
      </c>
      <c r="HW9">
        <f t="shared" ref="HW9:HW42" si="154">MOD(MOD(HU9,$BT$2),100)</f>
        <v>0</v>
      </c>
      <c r="HX9">
        <f t="shared" ref="HX9:HX42" si="155">IF(HU9=0,0,IF(HV9=HV8,HX8+1,1))</f>
        <v>0</v>
      </c>
      <c r="HY9">
        <f t="shared" ref="HY9:HY42" si="156">IF(HU9=0,99999,HW9*$BT$3 + HX9)</f>
        <v>99999</v>
      </c>
      <c r="HZ9">
        <f t="shared" si="19"/>
        <v>99999</v>
      </c>
      <c r="IA9">
        <f t="shared" si="104"/>
        <v>999</v>
      </c>
      <c r="IB9">
        <f t="shared" si="105"/>
        <v>99</v>
      </c>
      <c r="ID9">
        <f t="shared" si="106"/>
        <v>0</v>
      </c>
      <c r="IF9">
        <f>IF([1]Einstellung!Y42="",0,1)</f>
        <v>0</v>
      </c>
      <c r="IG9">
        <f t="shared" si="107"/>
        <v>0</v>
      </c>
      <c r="IH9">
        <f t="shared" si="20"/>
        <v>0</v>
      </c>
      <c r="II9">
        <f t="shared" ref="II9:II42" si="157">(IH9-MOD(IH9,$BT$1))/$BT$1</f>
        <v>0</v>
      </c>
      <c r="IJ9">
        <f t="shared" ref="IJ9:IJ42" si="158">MOD(MOD(IH9,$BT$2),100)</f>
        <v>0</v>
      </c>
      <c r="IK9">
        <f t="shared" ref="IK9:IK42" si="159">IF(IH9=0,0,IF(II9=II8,IK8+1,1))</f>
        <v>0</v>
      </c>
      <c r="IL9">
        <f t="shared" ref="IL9:IL42" si="160">IF(IH9=0,99999,IJ9*$BT$3 + IK9)</f>
        <v>99999</v>
      </c>
      <c r="IM9">
        <f t="shared" si="21"/>
        <v>99999</v>
      </c>
      <c r="IN9">
        <f t="shared" si="108"/>
        <v>999</v>
      </c>
      <c r="IO9">
        <f t="shared" si="109"/>
        <v>99</v>
      </c>
      <c r="IT9" t="str">
        <f>IF([1]Wettkampf!BK8&lt;&gt;"",VLOOKUP([1]Wettkampf!BK8, Athl01,11),"")</f>
        <v/>
      </c>
      <c r="IU9" t="str">
        <f>IF([1]Wettkampf!BK8&lt;&gt;"",VLOOKUP([1]Wettkampf!BK8, Athl01,10),"")</f>
        <v/>
      </c>
      <c r="IV9" t="str">
        <f t="shared" si="110"/>
        <v/>
      </c>
    </row>
    <row r="10" spans="1:256" ht="13.5" customHeight="1">
      <c r="A10" s="47">
        <v>4</v>
      </c>
      <c r="B10" s="47" t="str">
        <f>IF([1]Einstellung!B43&lt;&gt;"",[1]Einstellung!B43,"")</f>
        <v>KLM_M</v>
      </c>
      <c r="C10" s="63" t="str">
        <f>[1]Einstellung!D43</f>
        <v>Wallner Matthias</v>
      </c>
      <c r="D10" s="64" t="str">
        <f>[1]Einstellung!D43</f>
        <v>Wallner Matthias</v>
      </c>
      <c r="E10" s="50" t="str">
        <f>IF([1]Einstellung!$S$28="N",IF([1]Wettkampf!BK9&lt;&gt;"",VLOOKUP([1]Wettkampf!BK9,Athl01,13),""),IF([1]Wettkampf!BK9&lt;&gt;"",VLOOKUP([1]Wettkampf!BK9,Athl01,[1]Einstellung!$I$2),""))</f>
        <v>MÖD</v>
      </c>
      <c r="F10" s="51">
        <f>IF([1]Wettkampf!BK9&lt;&gt;"",YEAR(VLOOKUP([1]Wettkampf!BK9, Athl01,4)),"")</f>
        <v>1994</v>
      </c>
      <c r="G10" s="47">
        <f t="shared" si="22"/>
        <v>4745</v>
      </c>
      <c r="H10" s="52">
        <f>IF([1]Wettkampf!K9="","",[1]Wettkampf!K9)</f>
        <v>94.1</v>
      </c>
      <c r="I10" s="53">
        <f>IF([1]Wettkampf!P9=0,"",[1]Wettkampf!P9)</f>
        <v>60</v>
      </c>
      <c r="J10" s="54" t="str">
        <f>IF([1]Wettkampf!Q9="+","",IF([1]Wettkampf!Q9="-","x",""))</f>
        <v/>
      </c>
      <c r="K10" s="55">
        <f>IF([1]Wettkampf!R9=0,"",[1]Wettkampf!R9)</f>
        <v>70</v>
      </c>
      <c r="L10" s="54" t="str">
        <f>IF([1]Wettkampf!S9="+","",IF([1]Wettkampf!S9="-","x",""))</f>
        <v/>
      </c>
      <c r="M10" s="55">
        <f>IF([1]Wettkampf!T9=0,"",[1]Wettkampf!T9)</f>
        <v>80</v>
      </c>
      <c r="N10" s="54" t="str">
        <f>IF([1]Wettkampf!U9="+","",IF([1]Wettkampf!U9="-","x",""))</f>
        <v/>
      </c>
      <c r="O10" s="56">
        <f>IF([1]Wettkampf!L9&lt;&gt;"",[1]Wettkampf!BA9,"")</f>
        <v>80</v>
      </c>
      <c r="P10" s="57" t="s">
        <v>20</v>
      </c>
      <c r="Q10" s="53">
        <f>IF([1]Wettkampf!W9=0,"",[1]Wettkampf!W9)</f>
        <v>90</v>
      </c>
      <c r="R10" s="54" t="str">
        <f>IF([1]Wettkampf!X9="+","",IF([1]Wettkampf!X9="-","x",""))</f>
        <v/>
      </c>
      <c r="S10" s="55">
        <f>IF([1]Wettkampf!Y9=0,"",[1]Wettkampf!Y9)</f>
        <v>100</v>
      </c>
      <c r="T10" s="54" t="str">
        <f>IF([1]Wettkampf!Z9="+","",IF([1]Wettkampf!Z9="-","x",""))</f>
        <v/>
      </c>
      <c r="U10" s="55">
        <f>IF([1]Wettkampf!AA9=0,"",[1]Wettkampf!AA9)</f>
        <v>110</v>
      </c>
      <c r="V10" s="54" t="str">
        <f>IF([1]Wettkampf!AB9="+","",IF([1]Wettkampf!AB9="-","x",""))</f>
        <v/>
      </c>
      <c r="W10" s="56">
        <f>IF([1]Wettkampf!L9&lt;&gt;"",[1]Wettkampf!BE9,"")</f>
        <v>110</v>
      </c>
      <c r="X10" s="57" t="s">
        <v>20</v>
      </c>
      <c r="Y10" s="58">
        <f>IF([1]Wettkampf!L9&lt;&gt;"",IF($AU$1="J",O10+W10,IF($AU$1="R",IF(O10=0,0,O10+W10),IF(AU$1="S",IF(W10=0,0,O10+W10),IF(O10=0,0,IF(W10=0,0,O10+W10))))),"")</f>
        <v>190</v>
      </c>
      <c r="Z10" s="59">
        <f>IF([1]Wettkampf!L9&lt;&gt;"",ROUND([1]Wettkampf!BR9*Y10,2),"")</f>
        <v>216.66</v>
      </c>
      <c r="AA10" s="60" t="str">
        <f t="shared" si="23"/>
        <v/>
      </c>
      <c r="AB10" s="61">
        <f>IF([1]Einstellung!L43&lt;&gt;"",IF(ISERROR(VLOOKUP(A10,R_GRP_01,2,FALSE)),99,IF(VLOOKUP(A10,R_GRP_01,1,FALSE)=A10,VLOOKUP(A10,R_GRP_01,2,FALSE),99)),"")</f>
        <v>1</v>
      </c>
      <c r="AC10" s="61" t="str">
        <f>IF([1]Einstellung!M43&lt;&gt;"",IF(ISERROR(VLOOKUP(A10,R_GRP_02,2)),99,IF(VLOOKUP(A10,R_GRP_02,1)=A10,VLOOKUP(A10,R_GRP_02,2),99)),"")</f>
        <v/>
      </c>
      <c r="AD10" s="61" t="str">
        <f>IF([1]Einstellung!N43&lt;&gt;"",IF(ISERROR(VLOOKUP(A10,R_GRP_03,2)),99,IF(VLOOKUP(A10,R_GRP_03,1)=A10,VLOOKUP(A10,R_GRP_03,2),99)),"")</f>
        <v/>
      </c>
      <c r="AE10" s="61" t="str">
        <f>IF([1]Einstellung!O43&lt;&gt;"",IF(ISERROR(VLOOKUP(A10,R_GRP_04,2)),99,IF(VLOOKUP(A10,R_GRP_04,1)=A10,VLOOKUP(A10,R_GRP_04,2),99)),"")</f>
        <v/>
      </c>
      <c r="AF10" s="61" t="str">
        <f>IF([1]Einstellung!P43&lt;&gt;"",IF(ISERROR(VLOOKUP(A10,R_GRP_05,2)),99,IF(VLOOKUP(A10,R_GRP_05,1)=A10,VLOOKUP(A10,R_GRP_05,2),99)),"")</f>
        <v/>
      </c>
      <c r="AG10" s="61" t="str">
        <f>IF([1]Einstellung!Q43&lt;&gt;"",IF(ISERROR(VLOOKUP(A10,R_GRP_06,2)),99,IF(VLOOKUP(A10,R_GRP_06,1)=A10,VLOOKUP(A10,R_GRP_06,2),99)),"")</f>
        <v/>
      </c>
      <c r="AH10" s="61" t="str">
        <f>IF([1]Einstellung!R43&lt;&gt;"",IF(ISERROR(VLOOKUP(A10,R_GRP_07,2)),99,IF(VLOOKUP(A10,R_GRP_07,1)=A10,VLOOKUP(A10,R_GRP_07,2),99)),"")</f>
        <v/>
      </c>
      <c r="AI10" s="61" t="str">
        <f>IF([1]Einstellung!S43&lt;&gt;"",IF(ISERROR(VLOOKUP(A10,R_GRP_08,2)),99,IF(VLOOKUP(A10,R_GRP_08,1)=A10,VLOOKUP(A10,R_GRP_08,2),99)),"")</f>
        <v/>
      </c>
      <c r="AJ10" s="61" t="str">
        <f>IF([1]Einstellung!T43&lt;&gt;"",IF(ISERROR(VLOOKUP(A10,R_GRP_09,2)),99,IF(VLOOKUP(A10,R_GRP_09,1)=A10,VLOOKUP(A10,R_GRP_09,2),99)),"")</f>
        <v/>
      </c>
      <c r="AK10" s="61" t="str">
        <f>IF([1]Einstellung!U43&lt;&gt;"",IF(ISERROR(VLOOKUP(A10,R_GRP_10,2)),99,IF(VLOOKUP(A10,R_GRP_10,1)=A10,VLOOKUP(A10,R_GRP_10,2),99)),"")</f>
        <v/>
      </c>
      <c r="AL10" s="61" t="str">
        <f>IF([1]Einstellung!V43&lt;&gt;"",IF(ISERROR(VLOOKUP(A10,R_GRP_11,2)),99,IF(VLOOKUP(A10,R_GRP_11,1)=A10,VLOOKUP(A10,R_GRP_11,2),99)),"")</f>
        <v/>
      </c>
      <c r="AM10" s="61" t="str">
        <f>IF([1]Einstellung!W43&lt;&gt;"",IF(ISERROR(VLOOKUP(A10,R_GRP_12,2)),99,IF(VLOOKUP(A10,R_GRP_12,1)=A10,VLOOKUP(A10,R_GRP_12,2),99)),"")</f>
        <v/>
      </c>
      <c r="AN10" s="61" t="str">
        <f>IF([1]Einstellung!X43&lt;&gt;"",IF(ISERROR(VLOOKUP(A10,R_GRP_13,2)),99,IF(VLOOKUP(A10,R_GRP_13,1)=A10,VLOOKUP(A10,R_GRP_13,2),99)),"")</f>
        <v/>
      </c>
      <c r="AO10" s="61" t="str">
        <f>IF([1]Einstellung!Y43&lt;&gt;"",IF(ISERROR(VLOOKUP(A10,R_GRP_14,2)),99,IF(VLOOKUP(A10,R_GRP_14,1)=A10,VLOOKUP(A10,R_GRP_14,2),99)),"")</f>
        <v/>
      </c>
      <c r="AP10" s="61">
        <f t="shared" si="0"/>
        <v>5</v>
      </c>
      <c r="AQ10" s="61" t="str">
        <f t="shared" si="1"/>
        <v/>
      </c>
      <c r="AU10" s="46">
        <f>IF(C10&lt;&gt;"",YEAR([1]Wiegeliste!$D$4) - F10,0)</f>
        <v>19</v>
      </c>
      <c r="AV10">
        <f t="shared" si="2"/>
        <v>0</v>
      </c>
      <c r="AZ10" s="62">
        <f t="shared" si="24"/>
        <v>216660004</v>
      </c>
      <c r="BA10">
        <f t="shared" si="25"/>
        <v>246280008</v>
      </c>
      <c r="BB10">
        <f t="shared" si="26"/>
        <v>8</v>
      </c>
      <c r="BC10">
        <f t="shared" si="27"/>
        <v>8004</v>
      </c>
      <c r="BD10">
        <f t="shared" si="28"/>
        <v>5006</v>
      </c>
      <c r="BE10">
        <f t="shared" si="29"/>
        <v>5</v>
      </c>
      <c r="BF10">
        <f t="shared" si="30"/>
        <v>6</v>
      </c>
      <c r="BH10">
        <f t="shared" si="31"/>
        <v>0</v>
      </c>
      <c r="BI10">
        <f t="shared" si="32"/>
        <v>0</v>
      </c>
      <c r="BJ10">
        <f t="shared" si="33"/>
        <v>99</v>
      </c>
      <c r="BK10">
        <f t="shared" si="34"/>
        <v>99004</v>
      </c>
      <c r="BL10">
        <f t="shared" si="35"/>
        <v>99004</v>
      </c>
      <c r="BM10">
        <f t="shared" si="36"/>
        <v>99</v>
      </c>
      <c r="BN10">
        <f t="shared" si="37"/>
        <v>4</v>
      </c>
      <c r="BQ10">
        <f t="shared" si="38"/>
        <v>216.66</v>
      </c>
      <c r="BR10">
        <f t="shared" si="3"/>
        <v>30</v>
      </c>
      <c r="BS10">
        <f>IF([1]Einstellung!L43="",0,1)</f>
        <v>1</v>
      </c>
      <c r="BT10">
        <f t="shared" si="39"/>
        <v>30216669058904</v>
      </c>
      <c r="BU10">
        <f t="shared" si="40"/>
        <v>0</v>
      </c>
      <c r="BV10">
        <f t="shared" si="41"/>
        <v>0</v>
      </c>
      <c r="BW10">
        <f t="shared" si="42"/>
        <v>0</v>
      </c>
      <c r="BX10">
        <f t="shared" si="111"/>
        <v>0</v>
      </c>
      <c r="BY10">
        <f t="shared" si="43"/>
        <v>99999</v>
      </c>
      <c r="BZ10">
        <f t="shared" si="44"/>
        <v>99999</v>
      </c>
      <c r="CA10">
        <f t="shared" si="45"/>
        <v>999</v>
      </c>
      <c r="CB10">
        <f t="shared" si="46"/>
        <v>99</v>
      </c>
      <c r="CD10">
        <f t="shared" si="47"/>
        <v>216.66</v>
      </c>
      <c r="CF10">
        <f>IF([1]Einstellung!M43="",0,1)</f>
        <v>0</v>
      </c>
      <c r="CG10">
        <f t="shared" si="48"/>
        <v>0</v>
      </c>
      <c r="CH10">
        <f t="shared" si="49"/>
        <v>0</v>
      </c>
      <c r="CI10">
        <f t="shared" si="50"/>
        <v>0</v>
      </c>
      <c r="CJ10">
        <f t="shared" si="51"/>
        <v>0</v>
      </c>
      <c r="CK10">
        <f t="shared" si="112"/>
        <v>0</v>
      </c>
      <c r="CL10">
        <f t="shared" si="52"/>
        <v>99999</v>
      </c>
      <c r="CM10">
        <f t="shared" si="53"/>
        <v>99999</v>
      </c>
      <c r="CN10">
        <f t="shared" si="54"/>
        <v>999</v>
      </c>
      <c r="CO10">
        <f t="shared" si="55"/>
        <v>99</v>
      </c>
      <c r="CQ10">
        <f t="shared" si="56"/>
        <v>216.66</v>
      </c>
      <c r="CS10">
        <f>IF([1]Einstellung!N43="",0,1)</f>
        <v>0</v>
      </c>
      <c r="CT10">
        <f t="shared" si="57"/>
        <v>0</v>
      </c>
      <c r="CU10">
        <f t="shared" si="58"/>
        <v>0</v>
      </c>
      <c r="CV10">
        <f t="shared" si="113"/>
        <v>0</v>
      </c>
      <c r="CW10">
        <f t="shared" si="114"/>
        <v>0</v>
      </c>
      <c r="CX10">
        <f t="shared" si="115"/>
        <v>0</v>
      </c>
      <c r="CY10">
        <f t="shared" si="116"/>
        <v>99999</v>
      </c>
      <c r="CZ10">
        <f t="shared" si="59"/>
        <v>99999</v>
      </c>
      <c r="DA10">
        <f t="shared" si="60"/>
        <v>999</v>
      </c>
      <c r="DB10">
        <f t="shared" si="61"/>
        <v>99</v>
      </c>
      <c r="DD10">
        <f t="shared" si="62"/>
        <v>0</v>
      </c>
      <c r="DF10">
        <f>IF([1]Einstellung!O43="",0,1)</f>
        <v>0</v>
      </c>
      <c r="DG10">
        <f t="shared" si="63"/>
        <v>0</v>
      </c>
      <c r="DH10">
        <f t="shared" si="64"/>
        <v>0</v>
      </c>
      <c r="DI10">
        <f t="shared" si="117"/>
        <v>0</v>
      </c>
      <c r="DJ10">
        <f t="shared" si="118"/>
        <v>0</v>
      </c>
      <c r="DK10">
        <f t="shared" si="119"/>
        <v>0</v>
      </c>
      <c r="DL10">
        <f t="shared" si="120"/>
        <v>99999</v>
      </c>
      <c r="DM10">
        <f t="shared" si="65"/>
        <v>99999</v>
      </c>
      <c r="DN10">
        <f t="shared" si="66"/>
        <v>999</v>
      </c>
      <c r="DO10">
        <f t="shared" si="67"/>
        <v>99</v>
      </c>
      <c r="DQ10">
        <f t="shared" si="68"/>
        <v>0</v>
      </c>
      <c r="DS10">
        <f>IF([1]Einstellung!P43="",0,1)</f>
        <v>0</v>
      </c>
      <c r="DT10">
        <f t="shared" si="69"/>
        <v>0</v>
      </c>
      <c r="DU10">
        <f t="shared" si="70"/>
        <v>0</v>
      </c>
      <c r="DV10">
        <f t="shared" si="121"/>
        <v>0</v>
      </c>
      <c r="DW10">
        <f t="shared" si="122"/>
        <v>0</v>
      </c>
      <c r="DX10">
        <f t="shared" si="123"/>
        <v>0</v>
      </c>
      <c r="DY10">
        <f t="shared" si="124"/>
        <v>99999</v>
      </c>
      <c r="DZ10">
        <f t="shared" si="71"/>
        <v>99999</v>
      </c>
      <c r="EA10">
        <f t="shared" si="72"/>
        <v>999</v>
      </c>
      <c r="EB10">
        <f t="shared" si="73"/>
        <v>99</v>
      </c>
      <c r="ED10">
        <f t="shared" si="74"/>
        <v>0</v>
      </c>
      <c r="EF10">
        <f>IF([1]Einstellung!Q43="",0,1)</f>
        <v>0</v>
      </c>
      <c r="EG10">
        <f t="shared" si="75"/>
        <v>0</v>
      </c>
      <c r="EH10">
        <f t="shared" si="4"/>
        <v>0</v>
      </c>
      <c r="EI10">
        <f t="shared" si="125"/>
        <v>0</v>
      </c>
      <c r="EJ10">
        <f t="shared" si="126"/>
        <v>0</v>
      </c>
      <c r="EK10">
        <f t="shared" si="127"/>
        <v>0</v>
      </c>
      <c r="EL10">
        <f t="shared" si="128"/>
        <v>99999</v>
      </c>
      <c r="EM10">
        <f t="shared" si="5"/>
        <v>99999</v>
      </c>
      <c r="EN10">
        <f t="shared" si="76"/>
        <v>999</v>
      </c>
      <c r="EO10">
        <f t="shared" si="77"/>
        <v>99</v>
      </c>
      <c r="EQ10">
        <f t="shared" si="78"/>
        <v>0</v>
      </c>
      <c r="ES10">
        <f>IF([1]Einstellung!R43="",0,1)</f>
        <v>0</v>
      </c>
      <c r="ET10">
        <f t="shared" si="79"/>
        <v>0</v>
      </c>
      <c r="EU10">
        <f t="shared" si="6"/>
        <v>0</v>
      </c>
      <c r="EV10">
        <f t="shared" si="129"/>
        <v>0</v>
      </c>
      <c r="EW10">
        <f t="shared" si="130"/>
        <v>0</v>
      </c>
      <c r="EX10">
        <f t="shared" si="131"/>
        <v>0</v>
      </c>
      <c r="EY10">
        <f t="shared" si="132"/>
        <v>99999</v>
      </c>
      <c r="EZ10">
        <f t="shared" si="7"/>
        <v>99999</v>
      </c>
      <c r="FA10">
        <f t="shared" si="80"/>
        <v>999</v>
      </c>
      <c r="FB10">
        <f t="shared" si="81"/>
        <v>99</v>
      </c>
      <c r="FD10">
        <f t="shared" si="82"/>
        <v>0</v>
      </c>
      <c r="FF10">
        <f>IF([1]Einstellung!S43="",0,1)</f>
        <v>0</v>
      </c>
      <c r="FG10">
        <f t="shared" si="83"/>
        <v>0</v>
      </c>
      <c r="FH10">
        <f t="shared" si="8"/>
        <v>0</v>
      </c>
      <c r="FI10">
        <f t="shared" si="133"/>
        <v>0</v>
      </c>
      <c r="FJ10">
        <f t="shared" si="134"/>
        <v>0</v>
      </c>
      <c r="FK10">
        <f t="shared" si="135"/>
        <v>0</v>
      </c>
      <c r="FL10">
        <f t="shared" si="136"/>
        <v>99999</v>
      </c>
      <c r="FM10" s="14">
        <f t="shared" si="9"/>
        <v>99999</v>
      </c>
      <c r="FN10">
        <f t="shared" si="84"/>
        <v>999</v>
      </c>
      <c r="FO10">
        <f t="shared" si="85"/>
        <v>99</v>
      </c>
      <c r="FQ10">
        <f t="shared" si="86"/>
        <v>0</v>
      </c>
      <c r="FS10">
        <f>IF([1]Einstellung!T43="",0,1)</f>
        <v>0</v>
      </c>
      <c r="FT10">
        <f t="shared" si="87"/>
        <v>0</v>
      </c>
      <c r="FU10">
        <f t="shared" si="10"/>
        <v>0</v>
      </c>
      <c r="FV10">
        <f t="shared" si="137"/>
        <v>0</v>
      </c>
      <c r="FW10">
        <f t="shared" si="138"/>
        <v>0</v>
      </c>
      <c r="FX10">
        <f t="shared" si="139"/>
        <v>0</v>
      </c>
      <c r="FY10">
        <f t="shared" si="140"/>
        <v>99999</v>
      </c>
      <c r="FZ10">
        <f t="shared" si="11"/>
        <v>99999</v>
      </c>
      <c r="GA10">
        <f t="shared" si="88"/>
        <v>999</v>
      </c>
      <c r="GB10">
        <f t="shared" si="89"/>
        <v>99</v>
      </c>
      <c r="GD10">
        <f t="shared" si="90"/>
        <v>0</v>
      </c>
      <c r="GF10">
        <f>IF([1]Einstellung!U43="",0,1)</f>
        <v>0</v>
      </c>
      <c r="GG10">
        <f t="shared" si="91"/>
        <v>0</v>
      </c>
      <c r="GH10">
        <f t="shared" si="12"/>
        <v>0</v>
      </c>
      <c r="GI10">
        <f t="shared" si="141"/>
        <v>0</v>
      </c>
      <c r="GJ10">
        <f t="shared" si="142"/>
        <v>0</v>
      </c>
      <c r="GK10">
        <f t="shared" si="143"/>
        <v>0</v>
      </c>
      <c r="GL10">
        <f t="shared" si="144"/>
        <v>99999</v>
      </c>
      <c r="GM10">
        <f t="shared" si="13"/>
        <v>99999</v>
      </c>
      <c r="GN10">
        <f t="shared" si="92"/>
        <v>999</v>
      </c>
      <c r="GO10">
        <f t="shared" si="93"/>
        <v>99</v>
      </c>
      <c r="GQ10">
        <f t="shared" si="94"/>
        <v>0</v>
      </c>
      <c r="GS10">
        <f>IF([1]Einstellung!V43="",0,1)</f>
        <v>0</v>
      </c>
      <c r="GT10">
        <f t="shared" si="95"/>
        <v>0</v>
      </c>
      <c r="GU10">
        <f t="shared" si="14"/>
        <v>0</v>
      </c>
      <c r="GV10">
        <f t="shared" si="145"/>
        <v>0</v>
      </c>
      <c r="GW10">
        <f t="shared" si="146"/>
        <v>0</v>
      </c>
      <c r="GX10">
        <f t="shared" si="147"/>
        <v>0</v>
      </c>
      <c r="GY10">
        <f t="shared" si="148"/>
        <v>99999</v>
      </c>
      <c r="GZ10">
        <f t="shared" si="15"/>
        <v>99999</v>
      </c>
      <c r="HA10">
        <f t="shared" si="96"/>
        <v>999</v>
      </c>
      <c r="HB10">
        <f t="shared" si="97"/>
        <v>99</v>
      </c>
      <c r="HD10">
        <f t="shared" si="98"/>
        <v>0</v>
      </c>
      <c r="HF10">
        <f>IF([1]Einstellung!W43="",0,1)</f>
        <v>0</v>
      </c>
      <c r="HG10">
        <f t="shared" si="99"/>
        <v>0</v>
      </c>
      <c r="HH10">
        <f t="shared" si="16"/>
        <v>0</v>
      </c>
      <c r="HI10">
        <f t="shared" si="149"/>
        <v>0</v>
      </c>
      <c r="HJ10">
        <f t="shared" si="150"/>
        <v>0</v>
      </c>
      <c r="HK10">
        <f t="shared" si="151"/>
        <v>0</v>
      </c>
      <c r="HL10">
        <f t="shared" si="152"/>
        <v>99999</v>
      </c>
      <c r="HM10">
        <f t="shared" si="17"/>
        <v>99999</v>
      </c>
      <c r="HN10">
        <f t="shared" si="100"/>
        <v>999</v>
      </c>
      <c r="HO10">
        <f t="shared" si="101"/>
        <v>99</v>
      </c>
      <c r="HQ10">
        <f t="shared" si="102"/>
        <v>0</v>
      </c>
      <c r="HS10">
        <f>IF([1]Einstellung!X43="",0,1)</f>
        <v>0</v>
      </c>
      <c r="HT10">
        <f t="shared" si="103"/>
        <v>0</v>
      </c>
      <c r="HU10">
        <f t="shared" si="18"/>
        <v>0</v>
      </c>
      <c r="HV10">
        <f t="shared" si="153"/>
        <v>0</v>
      </c>
      <c r="HW10">
        <f t="shared" si="154"/>
        <v>0</v>
      </c>
      <c r="HX10">
        <f t="shared" si="155"/>
        <v>0</v>
      </c>
      <c r="HY10">
        <f t="shared" si="156"/>
        <v>99999</v>
      </c>
      <c r="HZ10">
        <f t="shared" si="19"/>
        <v>99999</v>
      </c>
      <c r="IA10">
        <f t="shared" si="104"/>
        <v>999</v>
      </c>
      <c r="IB10">
        <f t="shared" si="105"/>
        <v>99</v>
      </c>
      <c r="ID10">
        <f t="shared" si="106"/>
        <v>0</v>
      </c>
      <c r="IF10">
        <f>IF([1]Einstellung!Y43="",0,1)</f>
        <v>0</v>
      </c>
      <c r="IG10">
        <f t="shared" si="107"/>
        <v>0</v>
      </c>
      <c r="IH10">
        <f t="shared" si="20"/>
        <v>0</v>
      </c>
      <c r="II10">
        <f t="shared" si="157"/>
        <v>0</v>
      </c>
      <c r="IJ10">
        <f t="shared" si="158"/>
        <v>0</v>
      </c>
      <c r="IK10">
        <f t="shared" si="159"/>
        <v>0</v>
      </c>
      <c r="IL10">
        <f t="shared" si="160"/>
        <v>99999</v>
      </c>
      <c r="IM10">
        <f t="shared" si="21"/>
        <v>99999</v>
      </c>
      <c r="IN10">
        <f t="shared" si="108"/>
        <v>999</v>
      </c>
      <c r="IO10">
        <f t="shared" si="109"/>
        <v>99</v>
      </c>
      <c r="IT10">
        <f>IF([1]Wettkampf!BK9&lt;&gt;"",VLOOKUP([1]Wettkampf!BK9, Athl01,11),"")</f>
        <v>4745</v>
      </c>
      <c r="IU10">
        <f>IF([1]Wettkampf!BK9&lt;&gt;"",VLOOKUP([1]Wettkampf!BK9, Athl01,10),"")</f>
        <v>0</v>
      </c>
      <c r="IV10">
        <f t="shared" si="110"/>
        <v>4745</v>
      </c>
    </row>
    <row r="11" spans="1:256" ht="13.5" customHeight="1">
      <c r="A11" s="47">
        <v>5</v>
      </c>
      <c r="B11" s="47" t="str">
        <f>IF([1]Einstellung!B44&lt;&gt;"",[1]Einstellung!B44,"")</f>
        <v>KLM_M</v>
      </c>
      <c r="C11" s="63" t="str">
        <f>[1]Einstellung!D44</f>
        <v>LOVAKOVIC Emanuel</v>
      </c>
      <c r="D11" s="64" t="str">
        <f>[1]Einstellung!D44</f>
        <v>LOVAKOVIC Emanuel</v>
      </c>
      <c r="E11" s="50" t="str">
        <f>IF([1]Einstellung!$S$28="N",IF([1]Wettkampf!BK10&lt;&gt;"",VLOOKUP([1]Wettkampf!BK10,Athl01,13),""),IF([1]Wettkampf!BK10&lt;&gt;"",VLOOKUP([1]Wettkampf!BK10,Athl01,[1]Einstellung!$I$2),""))</f>
        <v>MÖD</v>
      </c>
      <c r="F11" s="51">
        <f>IF([1]Wettkampf!BK10&lt;&gt;"",YEAR(VLOOKUP([1]Wettkampf!BK10, Athl01,4)),"")</f>
        <v>1992</v>
      </c>
      <c r="G11" s="47" t="str">
        <f t="shared" si="22"/>
        <v>X276</v>
      </c>
      <c r="H11" s="52">
        <f>IF([1]Wettkampf!K10="","",[1]Wettkampf!K10)</f>
        <v>91.8</v>
      </c>
      <c r="I11" s="53">
        <f>IF([1]Wettkampf!P10=0,"",[1]Wettkampf!P10)</f>
        <v>50</v>
      </c>
      <c r="J11" s="54" t="str">
        <f>IF([1]Wettkampf!Q10="+","",IF([1]Wettkampf!Q10="-","x",""))</f>
        <v/>
      </c>
      <c r="K11" s="55">
        <f>IF([1]Wettkampf!R10=0,"",[1]Wettkampf!R10)</f>
        <v>53</v>
      </c>
      <c r="L11" s="54" t="str">
        <f>IF([1]Wettkampf!S10="+","",IF([1]Wettkampf!S10="-","x",""))</f>
        <v/>
      </c>
      <c r="M11" s="55">
        <f>IF([1]Wettkampf!T10=0,"",[1]Wettkampf!T10)</f>
        <v>55</v>
      </c>
      <c r="N11" s="54" t="str">
        <f>IF([1]Wettkampf!U10="+","",IF([1]Wettkampf!U10="-","x",""))</f>
        <v/>
      </c>
      <c r="O11" s="56">
        <f>IF([1]Wettkampf!L10&lt;&gt;"",[1]Wettkampf!BA10,"")</f>
        <v>55</v>
      </c>
      <c r="P11" s="57" t="s">
        <v>20</v>
      </c>
      <c r="Q11" s="53">
        <f>IF([1]Wettkampf!W10=0,"",[1]Wettkampf!W10)</f>
        <v>70</v>
      </c>
      <c r="R11" s="54" t="str">
        <f>IF([1]Wettkampf!X10="+","",IF([1]Wettkampf!X10="-","x",""))</f>
        <v/>
      </c>
      <c r="S11" s="55">
        <f>IF([1]Wettkampf!Y10=0,"",[1]Wettkampf!Y10)</f>
        <v>74</v>
      </c>
      <c r="T11" s="54" t="str">
        <f>IF([1]Wettkampf!Z10="+","",IF([1]Wettkampf!Z10="-","x",""))</f>
        <v/>
      </c>
      <c r="U11" s="55">
        <f>IF([1]Wettkampf!AA10=0,"",[1]Wettkampf!AA10)</f>
        <v>76</v>
      </c>
      <c r="V11" s="54" t="str">
        <f>IF([1]Wettkampf!AB10="+","",IF([1]Wettkampf!AB10="-","x",""))</f>
        <v/>
      </c>
      <c r="W11" s="56">
        <f>IF([1]Wettkampf!L10&lt;&gt;"",[1]Wettkampf!BE10,"")</f>
        <v>76</v>
      </c>
      <c r="X11" s="57" t="s">
        <v>20</v>
      </c>
      <c r="Y11" s="58">
        <f>IF([1]Wettkampf!L10&lt;&gt;"",IF($AU$1="J",O11+W11,IF($AU$1="R",IF(O11=0,0,O11+W11),IF(AU$1="S",IF(W11=0,0,O11+W11),IF(O11=0,0,IF(W11=0,0,O11+W11))))),"")</f>
        <v>131</v>
      </c>
      <c r="Z11" s="59">
        <f>IF([1]Wettkampf!L10&lt;&gt;"",ROUND([1]Wettkampf!BR10*Y11,2),"")</f>
        <v>150.99</v>
      </c>
      <c r="AA11" s="60" t="str">
        <f t="shared" si="23"/>
        <v/>
      </c>
      <c r="AB11" s="61">
        <f>IF([1]Einstellung!L44&lt;&gt;"",IF(ISERROR(VLOOKUP(A11,R_GRP_01,2,FALSE)),99,IF(VLOOKUP(A11,R_GRP_01,1,FALSE)=A11,VLOOKUP(A11,R_GRP_01,2,FALSE),99)),"")</f>
        <v>2</v>
      </c>
      <c r="AC11" s="61" t="str">
        <f>IF([1]Einstellung!M44&lt;&gt;"",IF(ISERROR(VLOOKUP(A11,R_GRP_02,2)),99,IF(VLOOKUP(A11,R_GRP_02,1)=A11,VLOOKUP(A11,R_GRP_02,2),99)),"")</f>
        <v/>
      </c>
      <c r="AD11" s="61" t="str">
        <f>IF([1]Einstellung!N44&lt;&gt;"",IF(ISERROR(VLOOKUP(A11,R_GRP_03,2)),99,IF(VLOOKUP(A11,R_GRP_03,1)=A11,VLOOKUP(A11,R_GRP_03,2),99)),"")</f>
        <v/>
      </c>
      <c r="AE11" s="61" t="str">
        <f>IF([1]Einstellung!O44&lt;&gt;"",IF(ISERROR(VLOOKUP(A11,R_GRP_04,2)),99,IF(VLOOKUP(A11,R_GRP_04,1)=A11,VLOOKUP(A11,R_GRP_04,2),99)),"")</f>
        <v/>
      </c>
      <c r="AF11" s="61" t="str">
        <f>IF([1]Einstellung!P44&lt;&gt;"",IF(ISERROR(VLOOKUP(A11,R_GRP_05,2)),99,IF(VLOOKUP(A11,R_GRP_05,1)=A11,VLOOKUP(A11,R_GRP_05,2),99)),"")</f>
        <v/>
      </c>
      <c r="AG11" s="61" t="str">
        <f>IF([1]Einstellung!Q44&lt;&gt;"",IF(ISERROR(VLOOKUP(A11,R_GRP_06,2)),99,IF(VLOOKUP(A11,R_GRP_06,1)=A11,VLOOKUP(A11,R_GRP_06,2),99)),"")</f>
        <v/>
      </c>
      <c r="AH11" s="61" t="str">
        <f>IF([1]Einstellung!R44&lt;&gt;"",IF(ISERROR(VLOOKUP(A11,R_GRP_07,2)),99,IF(VLOOKUP(A11,R_GRP_07,1)=A11,VLOOKUP(A11,R_GRP_07,2),99)),"")</f>
        <v/>
      </c>
      <c r="AI11" s="61" t="str">
        <f>IF([1]Einstellung!S44&lt;&gt;"",IF(ISERROR(VLOOKUP(A11,R_GRP_08,2)),99,IF(VLOOKUP(A11,R_GRP_08,1)=A11,VLOOKUP(A11,R_GRP_08,2),99)),"")</f>
        <v/>
      </c>
      <c r="AJ11" s="61" t="str">
        <f>IF([1]Einstellung!T44&lt;&gt;"",IF(ISERROR(VLOOKUP(A11,R_GRP_09,2)),99,IF(VLOOKUP(A11,R_GRP_09,1)=A11,VLOOKUP(A11,R_GRP_09,2),99)),"")</f>
        <v/>
      </c>
      <c r="AK11" s="61" t="str">
        <f>IF([1]Einstellung!U44&lt;&gt;"",IF(ISERROR(VLOOKUP(A11,R_GRP_10,2)),99,IF(VLOOKUP(A11,R_GRP_10,1)=A11,VLOOKUP(A11,R_GRP_10,2),99)),"")</f>
        <v/>
      </c>
      <c r="AL11" s="61" t="str">
        <f>IF([1]Einstellung!V44&lt;&gt;"",IF(ISERROR(VLOOKUP(A11,R_GRP_11,2)),99,IF(VLOOKUP(A11,R_GRP_11,1)=A11,VLOOKUP(A11,R_GRP_11,2),99)),"")</f>
        <v/>
      </c>
      <c r="AM11" s="61" t="str">
        <f>IF([1]Einstellung!W44&lt;&gt;"",IF(ISERROR(VLOOKUP(A11,R_GRP_12,2)),99,IF(VLOOKUP(A11,R_GRP_12,1)=A11,VLOOKUP(A11,R_GRP_12,2),99)),"")</f>
        <v/>
      </c>
      <c r="AN11" s="61" t="str">
        <f>IF([1]Einstellung!X44&lt;&gt;"",IF(ISERROR(VLOOKUP(A11,R_GRP_13,2)),99,IF(VLOOKUP(A11,R_GRP_13,1)=A11,VLOOKUP(A11,R_GRP_13,2),99)),"")</f>
        <v/>
      </c>
      <c r="AO11" s="61" t="str">
        <f>IF([1]Einstellung!Y44&lt;&gt;"",IF(ISERROR(VLOOKUP(A11,R_GRP_14,2)),99,IF(VLOOKUP(A11,R_GRP_14,1)=A11,VLOOKUP(A11,R_GRP_14,2),99)),"")</f>
        <v/>
      </c>
      <c r="AP11" s="61">
        <f t="shared" si="0"/>
        <v>6</v>
      </c>
      <c r="AQ11" s="61" t="str">
        <f t="shared" si="1"/>
        <v/>
      </c>
      <c r="AU11" s="46">
        <f>IF(C11&lt;&gt;"",YEAR([1]Wiegeliste!$D$4) - F11,0)</f>
        <v>21</v>
      </c>
      <c r="AV11">
        <f t="shared" si="2"/>
        <v>0</v>
      </c>
      <c r="AZ11" s="62">
        <f t="shared" si="24"/>
        <v>150990005</v>
      </c>
      <c r="BA11">
        <f t="shared" si="25"/>
        <v>216660004</v>
      </c>
      <c r="BB11">
        <f t="shared" si="26"/>
        <v>4</v>
      </c>
      <c r="BC11">
        <f t="shared" si="27"/>
        <v>4005</v>
      </c>
      <c r="BD11">
        <f t="shared" si="28"/>
        <v>7001</v>
      </c>
      <c r="BE11">
        <f t="shared" si="29"/>
        <v>7</v>
      </c>
      <c r="BF11">
        <f t="shared" si="30"/>
        <v>1</v>
      </c>
      <c r="BH11">
        <f t="shared" si="31"/>
        <v>0</v>
      </c>
      <c r="BI11">
        <f t="shared" si="32"/>
        <v>0</v>
      </c>
      <c r="BJ11">
        <f t="shared" si="33"/>
        <v>99</v>
      </c>
      <c r="BK11">
        <f t="shared" si="34"/>
        <v>99005</v>
      </c>
      <c r="BL11">
        <f t="shared" si="35"/>
        <v>99005</v>
      </c>
      <c r="BM11">
        <f t="shared" si="36"/>
        <v>99</v>
      </c>
      <c r="BN11">
        <f t="shared" si="37"/>
        <v>5</v>
      </c>
      <c r="BQ11">
        <f t="shared" si="38"/>
        <v>150.99</v>
      </c>
      <c r="BR11">
        <f t="shared" si="3"/>
        <v>30</v>
      </c>
      <c r="BS11">
        <f>IF([1]Einstellung!L44="",0,1)</f>
        <v>1</v>
      </c>
      <c r="BT11">
        <f t="shared" si="39"/>
        <v>30150999081905</v>
      </c>
      <c r="BU11">
        <f t="shared" si="40"/>
        <v>0</v>
      </c>
      <c r="BV11">
        <f t="shared" si="41"/>
        <v>0</v>
      </c>
      <c r="BW11">
        <f t="shared" si="42"/>
        <v>0</v>
      </c>
      <c r="BX11">
        <f t="shared" si="111"/>
        <v>0</v>
      </c>
      <c r="BY11">
        <f t="shared" si="43"/>
        <v>99999</v>
      </c>
      <c r="BZ11">
        <f t="shared" si="44"/>
        <v>99999</v>
      </c>
      <c r="CA11">
        <f t="shared" si="45"/>
        <v>999</v>
      </c>
      <c r="CB11">
        <f t="shared" si="46"/>
        <v>99</v>
      </c>
      <c r="CD11">
        <f t="shared" si="47"/>
        <v>150.99</v>
      </c>
      <c r="CF11">
        <f>IF([1]Einstellung!M44="",0,1)</f>
        <v>0</v>
      </c>
      <c r="CG11">
        <f t="shared" si="48"/>
        <v>0</v>
      </c>
      <c r="CH11">
        <f t="shared" si="49"/>
        <v>0</v>
      </c>
      <c r="CI11">
        <f t="shared" si="50"/>
        <v>0</v>
      </c>
      <c r="CJ11">
        <f t="shared" si="51"/>
        <v>0</v>
      </c>
      <c r="CK11">
        <f t="shared" si="112"/>
        <v>0</v>
      </c>
      <c r="CL11">
        <f t="shared" si="52"/>
        <v>99999</v>
      </c>
      <c r="CM11">
        <f t="shared" si="53"/>
        <v>99999</v>
      </c>
      <c r="CN11">
        <f t="shared" si="54"/>
        <v>999</v>
      </c>
      <c r="CO11">
        <f t="shared" si="55"/>
        <v>99</v>
      </c>
      <c r="CQ11">
        <f t="shared" si="56"/>
        <v>150.99</v>
      </c>
      <c r="CS11">
        <f>IF([1]Einstellung!N44="",0,1)</f>
        <v>0</v>
      </c>
      <c r="CT11">
        <f t="shared" si="57"/>
        <v>0</v>
      </c>
      <c r="CU11">
        <f t="shared" si="58"/>
        <v>0</v>
      </c>
      <c r="CV11">
        <f t="shared" si="113"/>
        <v>0</v>
      </c>
      <c r="CW11">
        <f t="shared" si="114"/>
        <v>0</v>
      </c>
      <c r="CX11">
        <f t="shared" si="115"/>
        <v>0</v>
      </c>
      <c r="CY11">
        <f t="shared" si="116"/>
        <v>99999</v>
      </c>
      <c r="CZ11">
        <f t="shared" si="59"/>
        <v>99999</v>
      </c>
      <c r="DA11">
        <f t="shared" si="60"/>
        <v>999</v>
      </c>
      <c r="DB11">
        <f t="shared" si="61"/>
        <v>99</v>
      </c>
      <c r="DD11">
        <f t="shared" si="62"/>
        <v>0</v>
      </c>
      <c r="DF11">
        <f>IF([1]Einstellung!O44="",0,1)</f>
        <v>0</v>
      </c>
      <c r="DG11">
        <f t="shared" si="63"/>
        <v>0</v>
      </c>
      <c r="DH11">
        <f t="shared" si="64"/>
        <v>0</v>
      </c>
      <c r="DI11">
        <f t="shared" si="117"/>
        <v>0</v>
      </c>
      <c r="DJ11">
        <f t="shared" si="118"/>
        <v>0</v>
      </c>
      <c r="DK11">
        <f t="shared" si="119"/>
        <v>0</v>
      </c>
      <c r="DL11">
        <f t="shared" si="120"/>
        <v>99999</v>
      </c>
      <c r="DM11">
        <f t="shared" si="65"/>
        <v>99999</v>
      </c>
      <c r="DN11">
        <f t="shared" si="66"/>
        <v>999</v>
      </c>
      <c r="DO11">
        <f t="shared" si="67"/>
        <v>99</v>
      </c>
      <c r="DQ11">
        <f t="shared" si="68"/>
        <v>0</v>
      </c>
      <c r="DS11">
        <f>IF([1]Einstellung!P44="",0,1)</f>
        <v>0</v>
      </c>
      <c r="DT11">
        <f t="shared" si="69"/>
        <v>0</v>
      </c>
      <c r="DU11">
        <f t="shared" si="70"/>
        <v>0</v>
      </c>
      <c r="DV11">
        <f t="shared" si="121"/>
        <v>0</v>
      </c>
      <c r="DW11">
        <f t="shared" si="122"/>
        <v>0</v>
      </c>
      <c r="DX11">
        <f t="shared" si="123"/>
        <v>0</v>
      </c>
      <c r="DY11">
        <f t="shared" si="124"/>
        <v>99999</v>
      </c>
      <c r="DZ11">
        <f t="shared" si="71"/>
        <v>99999</v>
      </c>
      <c r="EA11">
        <f t="shared" si="72"/>
        <v>999</v>
      </c>
      <c r="EB11">
        <f t="shared" si="73"/>
        <v>99</v>
      </c>
      <c r="ED11">
        <f t="shared" si="74"/>
        <v>0</v>
      </c>
      <c r="EF11">
        <f>IF([1]Einstellung!Q44="",0,1)</f>
        <v>0</v>
      </c>
      <c r="EG11">
        <f t="shared" si="75"/>
        <v>0</v>
      </c>
      <c r="EH11">
        <f t="shared" si="4"/>
        <v>0</v>
      </c>
      <c r="EI11">
        <f t="shared" si="125"/>
        <v>0</v>
      </c>
      <c r="EJ11">
        <f t="shared" si="126"/>
        <v>0</v>
      </c>
      <c r="EK11">
        <f t="shared" si="127"/>
        <v>0</v>
      </c>
      <c r="EL11">
        <f t="shared" si="128"/>
        <v>99999</v>
      </c>
      <c r="EM11">
        <f t="shared" si="5"/>
        <v>99999</v>
      </c>
      <c r="EN11">
        <f t="shared" si="76"/>
        <v>999</v>
      </c>
      <c r="EO11">
        <f t="shared" si="77"/>
        <v>99</v>
      </c>
      <c r="EQ11">
        <f t="shared" si="78"/>
        <v>0</v>
      </c>
      <c r="ES11">
        <f>IF([1]Einstellung!R44="",0,1)</f>
        <v>0</v>
      </c>
      <c r="ET11">
        <f t="shared" si="79"/>
        <v>0</v>
      </c>
      <c r="EU11">
        <f t="shared" si="6"/>
        <v>0</v>
      </c>
      <c r="EV11">
        <f t="shared" si="129"/>
        <v>0</v>
      </c>
      <c r="EW11">
        <f t="shared" si="130"/>
        <v>0</v>
      </c>
      <c r="EX11">
        <f t="shared" si="131"/>
        <v>0</v>
      </c>
      <c r="EY11">
        <f t="shared" si="132"/>
        <v>99999</v>
      </c>
      <c r="EZ11">
        <f t="shared" si="7"/>
        <v>99999</v>
      </c>
      <c r="FA11">
        <f t="shared" si="80"/>
        <v>999</v>
      </c>
      <c r="FB11">
        <f t="shared" si="81"/>
        <v>99</v>
      </c>
      <c r="FD11">
        <f t="shared" si="82"/>
        <v>0</v>
      </c>
      <c r="FF11">
        <f>IF([1]Einstellung!S44="",0,1)</f>
        <v>0</v>
      </c>
      <c r="FG11">
        <f t="shared" si="83"/>
        <v>0</v>
      </c>
      <c r="FH11">
        <f t="shared" si="8"/>
        <v>0</v>
      </c>
      <c r="FI11">
        <f t="shared" si="133"/>
        <v>0</v>
      </c>
      <c r="FJ11">
        <f t="shared" si="134"/>
        <v>0</v>
      </c>
      <c r="FK11">
        <f t="shared" si="135"/>
        <v>0</v>
      </c>
      <c r="FL11">
        <f t="shared" si="136"/>
        <v>99999</v>
      </c>
      <c r="FM11" s="14">
        <f t="shared" si="9"/>
        <v>99999</v>
      </c>
      <c r="FN11">
        <f t="shared" si="84"/>
        <v>999</v>
      </c>
      <c r="FO11">
        <f t="shared" si="85"/>
        <v>99</v>
      </c>
      <c r="FQ11">
        <f t="shared" si="86"/>
        <v>0</v>
      </c>
      <c r="FS11">
        <f>IF([1]Einstellung!T44="",0,1)</f>
        <v>0</v>
      </c>
      <c r="FT11">
        <f t="shared" si="87"/>
        <v>0</v>
      </c>
      <c r="FU11">
        <f t="shared" si="10"/>
        <v>0</v>
      </c>
      <c r="FV11">
        <f t="shared" si="137"/>
        <v>0</v>
      </c>
      <c r="FW11">
        <f t="shared" si="138"/>
        <v>0</v>
      </c>
      <c r="FX11">
        <f t="shared" si="139"/>
        <v>0</v>
      </c>
      <c r="FY11">
        <f t="shared" si="140"/>
        <v>99999</v>
      </c>
      <c r="FZ11">
        <f t="shared" si="11"/>
        <v>99999</v>
      </c>
      <c r="GA11">
        <f t="shared" si="88"/>
        <v>999</v>
      </c>
      <c r="GB11">
        <f t="shared" si="89"/>
        <v>99</v>
      </c>
      <c r="GD11">
        <f t="shared" si="90"/>
        <v>0</v>
      </c>
      <c r="GF11">
        <f>IF([1]Einstellung!U44="",0,1)</f>
        <v>0</v>
      </c>
      <c r="GG11">
        <f t="shared" si="91"/>
        <v>0</v>
      </c>
      <c r="GH11">
        <f t="shared" si="12"/>
        <v>0</v>
      </c>
      <c r="GI11">
        <f t="shared" si="141"/>
        <v>0</v>
      </c>
      <c r="GJ11">
        <f t="shared" si="142"/>
        <v>0</v>
      </c>
      <c r="GK11">
        <f t="shared" si="143"/>
        <v>0</v>
      </c>
      <c r="GL11">
        <f t="shared" si="144"/>
        <v>99999</v>
      </c>
      <c r="GM11">
        <f t="shared" si="13"/>
        <v>99999</v>
      </c>
      <c r="GN11">
        <f t="shared" si="92"/>
        <v>999</v>
      </c>
      <c r="GO11">
        <f t="shared" si="93"/>
        <v>99</v>
      </c>
      <c r="GQ11">
        <f t="shared" si="94"/>
        <v>0</v>
      </c>
      <c r="GS11">
        <f>IF([1]Einstellung!V44="",0,1)</f>
        <v>0</v>
      </c>
      <c r="GT11">
        <f t="shared" si="95"/>
        <v>0</v>
      </c>
      <c r="GU11">
        <f t="shared" si="14"/>
        <v>0</v>
      </c>
      <c r="GV11">
        <f t="shared" si="145"/>
        <v>0</v>
      </c>
      <c r="GW11">
        <f t="shared" si="146"/>
        <v>0</v>
      </c>
      <c r="GX11">
        <f t="shared" si="147"/>
        <v>0</v>
      </c>
      <c r="GY11">
        <f t="shared" si="148"/>
        <v>99999</v>
      </c>
      <c r="GZ11">
        <f t="shared" si="15"/>
        <v>99999</v>
      </c>
      <c r="HA11">
        <f t="shared" si="96"/>
        <v>999</v>
      </c>
      <c r="HB11">
        <f t="shared" si="97"/>
        <v>99</v>
      </c>
      <c r="HD11">
        <f t="shared" si="98"/>
        <v>0</v>
      </c>
      <c r="HF11">
        <f>IF([1]Einstellung!W44="",0,1)</f>
        <v>0</v>
      </c>
      <c r="HG11">
        <f t="shared" si="99"/>
        <v>0</v>
      </c>
      <c r="HH11">
        <f t="shared" si="16"/>
        <v>0</v>
      </c>
      <c r="HI11">
        <f t="shared" si="149"/>
        <v>0</v>
      </c>
      <c r="HJ11">
        <f t="shared" si="150"/>
        <v>0</v>
      </c>
      <c r="HK11">
        <f t="shared" si="151"/>
        <v>0</v>
      </c>
      <c r="HL11">
        <f t="shared" si="152"/>
        <v>99999</v>
      </c>
      <c r="HM11">
        <f t="shared" si="17"/>
        <v>99999</v>
      </c>
      <c r="HN11">
        <f t="shared" si="100"/>
        <v>999</v>
      </c>
      <c r="HO11">
        <f t="shared" si="101"/>
        <v>99</v>
      </c>
      <c r="HQ11">
        <f t="shared" si="102"/>
        <v>0</v>
      </c>
      <c r="HS11">
        <f>IF([1]Einstellung!X44="",0,1)</f>
        <v>0</v>
      </c>
      <c r="HT11">
        <f t="shared" si="103"/>
        <v>0</v>
      </c>
      <c r="HU11">
        <f t="shared" si="18"/>
        <v>0</v>
      </c>
      <c r="HV11">
        <f t="shared" si="153"/>
        <v>0</v>
      </c>
      <c r="HW11">
        <f t="shared" si="154"/>
        <v>0</v>
      </c>
      <c r="HX11">
        <f t="shared" si="155"/>
        <v>0</v>
      </c>
      <c r="HY11">
        <f t="shared" si="156"/>
        <v>99999</v>
      </c>
      <c r="HZ11">
        <f t="shared" si="19"/>
        <v>99999</v>
      </c>
      <c r="IA11">
        <f t="shared" si="104"/>
        <v>999</v>
      </c>
      <c r="IB11">
        <f t="shared" si="105"/>
        <v>99</v>
      </c>
      <c r="ID11">
        <f t="shared" si="106"/>
        <v>0</v>
      </c>
      <c r="IF11">
        <f>IF([1]Einstellung!Y44="",0,1)</f>
        <v>0</v>
      </c>
      <c r="IG11">
        <f t="shared" si="107"/>
        <v>0</v>
      </c>
      <c r="IH11">
        <f t="shared" si="20"/>
        <v>0</v>
      </c>
      <c r="II11">
        <f t="shared" si="157"/>
        <v>0</v>
      </c>
      <c r="IJ11">
        <f t="shared" si="158"/>
        <v>0</v>
      </c>
      <c r="IK11">
        <f t="shared" si="159"/>
        <v>0</v>
      </c>
      <c r="IL11">
        <f t="shared" si="160"/>
        <v>99999</v>
      </c>
      <c r="IM11">
        <f t="shared" si="21"/>
        <v>99999</v>
      </c>
      <c r="IN11">
        <f t="shared" si="108"/>
        <v>999</v>
      </c>
      <c r="IO11">
        <f t="shared" si="109"/>
        <v>99</v>
      </c>
      <c r="IT11" t="str">
        <f>IF([1]Wettkampf!BK10&lt;&gt;"",VLOOKUP([1]Wettkampf!BK10, Athl01,11),"")</f>
        <v/>
      </c>
      <c r="IU11" t="str">
        <f>IF([1]Wettkampf!BK10&lt;&gt;"",VLOOKUP([1]Wettkampf!BK10, Athl01,10),"")</f>
        <v>X276</v>
      </c>
      <c r="IV11" t="str">
        <f t="shared" si="110"/>
        <v>X276</v>
      </c>
    </row>
    <row r="12" spans="1:256" ht="13.5" customHeight="1">
      <c r="A12" s="47">
        <v>6</v>
      </c>
      <c r="B12" s="47" t="str">
        <f>IF([1]Einstellung!B45&lt;&gt;"",[1]Einstellung!B45,"")</f>
        <v/>
      </c>
      <c r="C12" s="63" t="str">
        <f>[1]Einstellung!D45</f>
        <v/>
      </c>
      <c r="D12" s="64" t="str">
        <f>[1]Einstellung!D45</f>
        <v/>
      </c>
      <c r="E12" s="50" t="str">
        <f>IF([1]Einstellung!$S$28="N",IF([1]Wettkampf!BK11&lt;&gt;"",VLOOKUP([1]Wettkampf!BK11,Athl01,13),""),IF([1]Wettkampf!BK11&lt;&gt;"",VLOOKUP([1]Wettkampf!BK11,Athl01,[1]Einstellung!$I$2),""))</f>
        <v/>
      </c>
      <c r="F12" s="51" t="str">
        <f>IF([1]Wettkampf!BK11&lt;&gt;"",YEAR(VLOOKUP([1]Wettkampf!BK11, Athl01,4)),"")</f>
        <v/>
      </c>
      <c r="G12" s="47" t="str">
        <f t="shared" si="22"/>
        <v/>
      </c>
      <c r="H12" s="52" t="str">
        <f>IF([1]Wettkampf!K11="","",[1]Wettkampf!K11)</f>
        <v/>
      </c>
      <c r="I12" s="53" t="str">
        <f>IF([1]Wettkampf!P11=0,"",[1]Wettkampf!P11)</f>
        <v/>
      </c>
      <c r="J12" s="54" t="str">
        <f>IF([1]Wettkampf!Q11="+","",IF([1]Wettkampf!Q11="-","x",""))</f>
        <v/>
      </c>
      <c r="K12" s="55" t="str">
        <f>IF([1]Wettkampf!R11=0,"",[1]Wettkampf!R11)</f>
        <v/>
      </c>
      <c r="L12" s="54" t="str">
        <f>IF([1]Wettkampf!S11="+","",IF([1]Wettkampf!S11="-","x",""))</f>
        <v/>
      </c>
      <c r="M12" s="55" t="str">
        <f>IF([1]Wettkampf!T11=0,"",[1]Wettkampf!T11)</f>
        <v/>
      </c>
      <c r="N12" s="54" t="str">
        <f>IF([1]Wettkampf!U11="+","",IF([1]Wettkampf!U11="-","x",""))</f>
        <v/>
      </c>
      <c r="O12" s="56" t="str">
        <f>IF([1]Wettkampf!L11&lt;&gt;"",[1]Wettkampf!BA11,"")</f>
        <v/>
      </c>
      <c r="P12" s="57" t="s">
        <v>20</v>
      </c>
      <c r="Q12" s="53" t="str">
        <f>IF([1]Wettkampf!W11=0,"",[1]Wettkampf!W11)</f>
        <v/>
      </c>
      <c r="R12" s="54" t="str">
        <f>IF([1]Wettkampf!X11="+","",IF([1]Wettkampf!X11="-","x",""))</f>
        <v/>
      </c>
      <c r="S12" s="55" t="str">
        <f>IF([1]Wettkampf!Y11=0,"",[1]Wettkampf!Y11)</f>
        <v/>
      </c>
      <c r="T12" s="54" t="str">
        <f>IF([1]Wettkampf!Z11="+","",IF([1]Wettkampf!Z11="-","x",""))</f>
        <v/>
      </c>
      <c r="U12" s="55" t="str">
        <f>IF([1]Wettkampf!AA11=0,"",[1]Wettkampf!AA11)</f>
        <v/>
      </c>
      <c r="V12" s="54" t="str">
        <f>IF([1]Wettkampf!AB11="+","",IF([1]Wettkampf!AB11="-","x",""))</f>
        <v/>
      </c>
      <c r="W12" s="56" t="str">
        <f>IF([1]Wettkampf!L11&lt;&gt;"",[1]Wettkampf!BE11,"")</f>
        <v/>
      </c>
      <c r="X12" s="57" t="s">
        <v>20</v>
      </c>
      <c r="Y12" s="58" t="str">
        <f>IF([1]Wettkampf!L11&lt;&gt;"",IF($AU$1="J",O12+W12,IF($AU$1="R",IF(O12=0,0,O12+W12),IF(AU$1="S",IF(W12=0,0,O12+W12),IF(O12=0,0,IF(W12=0,0,O12+W12))))),"")</f>
        <v/>
      </c>
      <c r="Z12" s="59" t="str">
        <f>IF([1]Wettkampf!L11&lt;&gt;"",ROUND([1]Wettkampf!BR11*Y12,2),"")</f>
        <v/>
      </c>
      <c r="AA12" s="60" t="str">
        <f t="shared" si="23"/>
        <v/>
      </c>
      <c r="AB12" s="61" t="str">
        <f>IF([1]Einstellung!L45&lt;&gt;"",IF(ISERROR(VLOOKUP(A12,R_GRP_01,2,FALSE)),99,IF(VLOOKUP(A12,R_GRP_01,1,FALSE)=A12,VLOOKUP(A12,R_GRP_01,2,FALSE),99)),"")</f>
        <v/>
      </c>
      <c r="AC12" s="61" t="str">
        <f>IF([1]Einstellung!M45&lt;&gt;"",IF(ISERROR(VLOOKUP(A12,R_GRP_02,2)),99,IF(VLOOKUP(A12,R_GRP_02,1)=A12,VLOOKUP(A12,R_GRP_02,2),99)),"")</f>
        <v/>
      </c>
      <c r="AD12" s="61" t="str">
        <f>IF([1]Einstellung!N45&lt;&gt;"",IF(ISERROR(VLOOKUP(A12,R_GRP_03,2)),99,IF(VLOOKUP(A12,R_GRP_03,1)=A12,VLOOKUP(A12,R_GRP_03,2),99)),"")</f>
        <v/>
      </c>
      <c r="AE12" s="61" t="str">
        <f>IF([1]Einstellung!O45&lt;&gt;"",IF(ISERROR(VLOOKUP(A12,R_GRP_04,2)),99,IF(VLOOKUP(A12,R_GRP_04,1)=A12,VLOOKUP(A12,R_GRP_04,2),99)),"")</f>
        <v/>
      </c>
      <c r="AF12" s="61" t="str">
        <f>IF([1]Einstellung!P45&lt;&gt;"",IF(ISERROR(VLOOKUP(A12,R_GRP_05,2)),99,IF(VLOOKUP(A12,R_GRP_05,1)=A12,VLOOKUP(A12,R_GRP_05,2),99)),"")</f>
        <v/>
      </c>
      <c r="AG12" s="61" t="str">
        <f>IF([1]Einstellung!Q45&lt;&gt;"",IF(ISERROR(VLOOKUP(A12,R_GRP_06,2)),99,IF(VLOOKUP(A12,R_GRP_06,1)=A12,VLOOKUP(A12,R_GRP_06,2),99)),"")</f>
        <v/>
      </c>
      <c r="AH12" s="61" t="str">
        <f>IF([1]Einstellung!R45&lt;&gt;"",IF(ISERROR(VLOOKUP(A12,R_GRP_07,2)),99,IF(VLOOKUP(A12,R_GRP_07,1)=A12,VLOOKUP(A12,R_GRP_07,2),99)),"")</f>
        <v/>
      </c>
      <c r="AI12" s="61" t="str">
        <f>IF([1]Einstellung!S45&lt;&gt;"",IF(ISERROR(VLOOKUP(A12,R_GRP_08,2)),99,IF(VLOOKUP(A12,R_GRP_08,1)=A12,VLOOKUP(A12,R_GRP_08,2),99)),"")</f>
        <v/>
      </c>
      <c r="AJ12" s="61" t="str">
        <f>IF([1]Einstellung!T45&lt;&gt;"",IF(ISERROR(VLOOKUP(A12,R_GRP_09,2)),99,IF(VLOOKUP(A12,R_GRP_09,1)=A12,VLOOKUP(A12,R_GRP_09,2),99)),"")</f>
        <v/>
      </c>
      <c r="AK12" s="61" t="str">
        <f>IF([1]Einstellung!U45&lt;&gt;"",IF(ISERROR(VLOOKUP(A12,R_GRP_10,2)),99,IF(VLOOKUP(A12,R_GRP_10,1)=A12,VLOOKUP(A12,R_GRP_10,2),99)),"")</f>
        <v/>
      </c>
      <c r="AL12" s="61" t="str">
        <f>IF([1]Einstellung!V45&lt;&gt;"",IF(ISERROR(VLOOKUP(A12,R_GRP_11,2)),99,IF(VLOOKUP(A12,R_GRP_11,1)=A12,VLOOKUP(A12,R_GRP_11,2),99)),"")</f>
        <v/>
      </c>
      <c r="AM12" s="61" t="str">
        <f>IF([1]Einstellung!W45&lt;&gt;"",IF(ISERROR(VLOOKUP(A12,R_GRP_12,2)),99,IF(VLOOKUP(A12,R_GRP_12,1)=A12,VLOOKUP(A12,R_GRP_12,2),99)),"")</f>
        <v/>
      </c>
      <c r="AN12" s="61" t="str">
        <f>IF([1]Einstellung!X45&lt;&gt;"",IF(ISERROR(VLOOKUP(A12,R_GRP_13,2)),99,IF(VLOOKUP(A12,R_GRP_13,1)=A12,VLOOKUP(A12,R_GRP_13,2),99)),"")</f>
        <v/>
      </c>
      <c r="AO12" s="61" t="str">
        <f>IF([1]Einstellung!Y45&lt;&gt;"",IF(ISERROR(VLOOKUP(A12,R_GRP_14,2)),99,IF(VLOOKUP(A12,R_GRP_14,1)=A12,VLOOKUP(A12,R_GRP_14,2),99)),"")</f>
        <v/>
      </c>
      <c r="AP12" s="61" t="str">
        <f t="shared" si="0"/>
        <v/>
      </c>
      <c r="AQ12" s="61" t="str">
        <f t="shared" si="1"/>
        <v/>
      </c>
      <c r="AU12" s="46">
        <f>IF(C12&lt;&gt;"",YEAR([1]Wiegeliste!$D$4) - F12,0)</f>
        <v>0</v>
      </c>
      <c r="AV12">
        <f t="shared" si="2"/>
        <v>0</v>
      </c>
      <c r="AZ12" s="62">
        <f t="shared" si="24"/>
        <v>0</v>
      </c>
      <c r="BA12">
        <f t="shared" si="25"/>
        <v>150990005</v>
      </c>
      <c r="BB12">
        <f t="shared" si="26"/>
        <v>5</v>
      </c>
      <c r="BC12">
        <f t="shared" si="27"/>
        <v>5006</v>
      </c>
      <c r="BD12">
        <f t="shared" si="28"/>
        <v>8004</v>
      </c>
      <c r="BE12">
        <f t="shared" si="29"/>
        <v>8</v>
      </c>
      <c r="BF12">
        <f t="shared" si="30"/>
        <v>4</v>
      </c>
      <c r="BH12">
        <f t="shared" si="31"/>
        <v>0</v>
      </c>
      <c r="BI12">
        <f t="shared" si="32"/>
        <v>0</v>
      </c>
      <c r="BJ12">
        <f t="shared" si="33"/>
        <v>99</v>
      </c>
      <c r="BK12">
        <f t="shared" si="34"/>
        <v>99006</v>
      </c>
      <c r="BL12">
        <f t="shared" si="35"/>
        <v>99006</v>
      </c>
      <c r="BM12">
        <f t="shared" si="36"/>
        <v>99</v>
      </c>
      <c r="BN12">
        <f t="shared" si="37"/>
        <v>6</v>
      </c>
      <c r="BQ12" t="str">
        <f t="shared" si="38"/>
        <v/>
      </c>
      <c r="BR12">
        <f t="shared" si="3"/>
        <v>0</v>
      </c>
      <c r="BS12">
        <f>IF([1]Einstellung!L45="",0,1)</f>
        <v>0</v>
      </c>
      <c r="BT12">
        <f t="shared" si="39"/>
        <v>0</v>
      </c>
      <c r="BU12">
        <f t="shared" si="40"/>
        <v>0</v>
      </c>
      <c r="BV12">
        <f t="shared" si="41"/>
        <v>0</v>
      </c>
      <c r="BW12">
        <f t="shared" si="42"/>
        <v>0</v>
      </c>
      <c r="BX12">
        <f t="shared" si="111"/>
        <v>0</v>
      </c>
      <c r="BY12">
        <f t="shared" si="43"/>
        <v>99999</v>
      </c>
      <c r="BZ12">
        <f t="shared" si="44"/>
        <v>99999</v>
      </c>
      <c r="CA12">
        <f t="shared" si="45"/>
        <v>999</v>
      </c>
      <c r="CB12">
        <f t="shared" si="46"/>
        <v>99</v>
      </c>
      <c r="CD12" t="str">
        <f t="shared" si="47"/>
        <v/>
      </c>
      <c r="CF12">
        <f>IF([1]Einstellung!M45="",0,1)</f>
        <v>0</v>
      </c>
      <c r="CG12">
        <f t="shared" si="48"/>
        <v>0</v>
      </c>
      <c r="CH12">
        <f t="shared" si="49"/>
        <v>0</v>
      </c>
      <c r="CI12">
        <f t="shared" si="50"/>
        <v>0</v>
      </c>
      <c r="CJ12">
        <f t="shared" si="51"/>
        <v>0</v>
      </c>
      <c r="CK12">
        <f t="shared" si="112"/>
        <v>0</v>
      </c>
      <c r="CL12">
        <f t="shared" si="52"/>
        <v>99999</v>
      </c>
      <c r="CM12">
        <f t="shared" si="53"/>
        <v>99999</v>
      </c>
      <c r="CN12">
        <f t="shared" si="54"/>
        <v>999</v>
      </c>
      <c r="CO12">
        <f t="shared" si="55"/>
        <v>99</v>
      </c>
      <c r="CQ12" t="str">
        <f t="shared" si="56"/>
        <v/>
      </c>
      <c r="CS12">
        <f>IF([1]Einstellung!N45="",0,1)</f>
        <v>0</v>
      </c>
      <c r="CT12">
        <f t="shared" si="57"/>
        <v>0</v>
      </c>
      <c r="CU12">
        <f t="shared" si="58"/>
        <v>0</v>
      </c>
      <c r="CV12">
        <f t="shared" si="113"/>
        <v>0</v>
      </c>
      <c r="CW12">
        <f t="shared" si="114"/>
        <v>0</v>
      </c>
      <c r="CX12">
        <f t="shared" si="115"/>
        <v>0</v>
      </c>
      <c r="CY12">
        <f t="shared" si="116"/>
        <v>99999</v>
      </c>
      <c r="CZ12">
        <f t="shared" si="59"/>
        <v>99999</v>
      </c>
      <c r="DA12">
        <f t="shared" si="60"/>
        <v>999</v>
      </c>
      <c r="DB12">
        <f t="shared" si="61"/>
        <v>99</v>
      </c>
      <c r="DD12">
        <f t="shared" si="62"/>
        <v>0</v>
      </c>
      <c r="DF12">
        <f>IF([1]Einstellung!O45="",0,1)</f>
        <v>0</v>
      </c>
      <c r="DG12">
        <f t="shared" si="63"/>
        <v>0</v>
      </c>
      <c r="DH12">
        <f t="shared" si="64"/>
        <v>0</v>
      </c>
      <c r="DI12">
        <f t="shared" si="117"/>
        <v>0</v>
      </c>
      <c r="DJ12">
        <f t="shared" si="118"/>
        <v>0</v>
      </c>
      <c r="DK12">
        <f t="shared" si="119"/>
        <v>0</v>
      </c>
      <c r="DL12">
        <f t="shared" si="120"/>
        <v>99999</v>
      </c>
      <c r="DM12">
        <f t="shared" si="65"/>
        <v>99999</v>
      </c>
      <c r="DN12">
        <f t="shared" si="66"/>
        <v>999</v>
      </c>
      <c r="DO12">
        <f t="shared" si="67"/>
        <v>99</v>
      </c>
      <c r="DQ12">
        <f t="shared" si="68"/>
        <v>0</v>
      </c>
      <c r="DS12">
        <f>IF([1]Einstellung!P45="",0,1)</f>
        <v>0</v>
      </c>
      <c r="DT12">
        <f t="shared" si="69"/>
        <v>0</v>
      </c>
      <c r="DU12">
        <f t="shared" si="70"/>
        <v>0</v>
      </c>
      <c r="DV12">
        <f t="shared" si="121"/>
        <v>0</v>
      </c>
      <c r="DW12">
        <f t="shared" si="122"/>
        <v>0</v>
      </c>
      <c r="DX12">
        <f t="shared" si="123"/>
        <v>0</v>
      </c>
      <c r="DY12">
        <f t="shared" si="124"/>
        <v>99999</v>
      </c>
      <c r="DZ12">
        <f t="shared" si="71"/>
        <v>99999</v>
      </c>
      <c r="EA12">
        <f t="shared" si="72"/>
        <v>999</v>
      </c>
      <c r="EB12">
        <f t="shared" si="73"/>
        <v>99</v>
      </c>
      <c r="ED12">
        <f t="shared" si="74"/>
        <v>0</v>
      </c>
      <c r="EF12">
        <f>IF([1]Einstellung!Q45="",0,1)</f>
        <v>0</v>
      </c>
      <c r="EG12">
        <f t="shared" si="75"/>
        <v>0</v>
      </c>
      <c r="EH12">
        <f t="shared" si="4"/>
        <v>0</v>
      </c>
      <c r="EI12">
        <f t="shared" si="125"/>
        <v>0</v>
      </c>
      <c r="EJ12">
        <f t="shared" si="126"/>
        <v>0</v>
      </c>
      <c r="EK12">
        <f t="shared" si="127"/>
        <v>0</v>
      </c>
      <c r="EL12">
        <f t="shared" si="128"/>
        <v>99999</v>
      </c>
      <c r="EM12">
        <f t="shared" si="5"/>
        <v>99999</v>
      </c>
      <c r="EN12">
        <f t="shared" si="76"/>
        <v>999</v>
      </c>
      <c r="EO12">
        <f t="shared" si="77"/>
        <v>99</v>
      </c>
      <c r="EQ12">
        <f t="shared" si="78"/>
        <v>0</v>
      </c>
      <c r="ES12">
        <f>IF([1]Einstellung!R45="",0,1)</f>
        <v>0</v>
      </c>
      <c r="ET12">
        <f t="shared" si="79"/>
        <v>0</v>
      </c>
      <c r="EU12">
        <f t="shared" si="6"/>
        <v>0</v>
      </c>
      <c r="EV12">
        <f t="shared" si="129"/>
        <v>0</v>
      </c>
      <c r="EW12">
        <f t="shared" si="130"/>
        <v>0</v>
      </c>
      <c r="EX12">
        <f t="shared" si="131"/>
        <v>0</v>
      </c>
      <c r="EY12">
        <f t="shared" si="132"/>
        <v>99999</v>
      </c>
      <c r="EZ12">
        <f t="shared" si="7"/>
        <v>99999</v>
      </c>
      <c r="FA12">
        <f t="shared" si="80"/>
        <v>999</v>
      </c>
      <c r="FB12">
        <f t="shared" si="81"/>
        <v>99</v>
      </c>
      <c r="FD12">
        <f t="shared" si="82"/>
        <v>0</v>
      </c>
      <c r="FF12">
        <f>IF([1]Einstellung!S45="",0,1)</f>
        <v>0</v>
      </c>
      <c r="FG12">
        <f t="shared" si="83"/>
        <v>0</v>
      </c>
      <c r="FH12">
        <f t="shared" si="8"/>
        <v>0</v>
      </c>
      <c r="FI12">
        <f t="shared" si="133"/>
        <v>0</v>
      </c>
      <c r="FJ12">
        <f t="shared" si="134"/>
        <v>0</v>
      </c>
      <c r="FK12">
        <f t="shared" si="135"/>
        <v>0</v>
      </c>
      <c r="FL12">
        <f t="shared" si="136"/>
        <v>99999</v>
      </c>
      <c r="FM12" s="14">
        <f t="shared" si="9"/>
        <v>99999</v>
      </c>
      <c r="FN12">
        <f t="shared" si="84"/>
        <v>999</v>
      </c>
      <c r="FO12">
        <f t="shared" si="85"/>
        <v>99</v>
      </c>
      <c r="FQ12">
        <f t="shared" si="86"/>
        <v>0</v>
      </c>
      <c r="FS12">
        <f>IF([1]Einstellung!T45="",0,1)</f>
        <v>0</v>
      </c>
      <c r="FT12">
        <f t="shared" si="87"/>
        <v>0</v>
      </c>
      <c r="FU12">
        <f t="shared" si="10"/>
        <v>0</v>
      </c>
      <c r="FV12">
        <f t="shared" si="137"/>
        <v>0</v>
      </c>
      <c r="FW12">
        <f t="shared" si="138"/>
        <v>0</v>
      </c>
      <c r="FX12">
        <f t="shared" si="139"/>
        <v>0</v>
      </c>
      <c r="FY12">
        <f t="shared" si="140"/>
        <v>99999</v>
      </c>
      <c r="FZ12">
        <f t="shared" si="11"/>
        <v>99999</v>
      </c>
      <c r="GA12">
        <f t="shared" si="88"/>
        <v>999</v>
      </c>
      <c r="GB12">
        <f t="shared" si="89"/>
        <v>99</v>
      </c>
      <c r="GD12">
        <f t="shared" si="90"/>
        <v>0</v>
      </c>
      <c r="GF12">
        <f>IF([1]Einstellung!U45="",0,1)</f>
        <v>0</v>
      </c>
      <c r="GG12">
        <f t="shared" si="91"/>
        <v>0</v>
      </c>
      <c r="GH12">
        <f t="shared" si="12"/>
        <v>0</v>
      </c>
      <c r="GI12">
        <f t="shared" si="141"/>
        <v>0</v>
      </c>
      <c r="GJ12">
        <f t="shared" si="142"/>
        <v>0</v>
      </c>
      <c r="GK12">
        <f t="shared" si="143"/>
        <v>0</v>
      </c>
      <c r="GL12">
        <f t="shared" si="144"/>
        <v>99999</v>
      </c>
      <c r="GM12">
        <f t="shared" si="13"/>
        <v>99999</v>
      </c>
      <c r="GN12">
        <f t="shared" si="92"/>
        <v>999</v>
      </c>
      <c r="GO12">
        <f t="shared" si="93"/>
        <v>99</v>
      </c>
      <c r="GQ12">
        <f t="shared" si="94"/>
        <v>0</v>
      </c>
      <c r="GS12">
        <f>IF([1]Einstellung!V45="",0,1)</f>
        <v>0</v>
      </c>
      <c r="GT12">
        <f t="shared" si="95"/>
        <v>0</v>
      </c>
      <c r="GU12">
        <f t="shared" si="14"/>
        <v>0</v>
      </c>
      <c r="GV12">
        <f t="shared" si="145"/>
        <v>0</v>
      </c>
      <c r="GW12">
        <f t="shared" si="146"/>
        <v>0</v>
      </c>
      <c r="GX12">
        <f t="shared" si="147"/>
        <v>0</v>
      </c>
      <c r="GY12">
        <f t="shared" si="148"/>
        <v>99999</v>
      </c>
      <c r="GZ12">
        <f t="shared" si="15"/>
        <v>99999</v>
      </c>
      <c r="HA12">
        <f t="shared" si="96"/>
        <v>999</v>
      </c>
      <c r="HB12">
        <f t="shared" si="97"/>
        <v>99</v>
      </c>
      <c r="HD12">
        <f t="shared" si="98"/>
        <v>0</v>
      </c>
      <c r="HF12">
        <f>IF([1]Einstellung!W45="",0,1)</f>
        <v>0</v>
      </c>
      <c r="HG12">
        <f t="shared" si="99"/>
        <v>0</v>
      </c>
      <c r="HH12">
        <f t="shared" si="16"/>
        <v>0</v>
      </c>
      <c r="HI12">
        <f t="shared" si="149"/>
        <v>0</v>
      </c>
      <c r="HJ12">
        <f t="shared" si="150"/>
        <v>0</v>
      </c>
      <c r="HK12">
        <f t="shared" si="151"/>
        <v>0</v>
      </c>
      <c r="HL12">
        <f t="shared" si="152"/>
        <v>99999</v>
      </c>
      <c r="HM12">
        <f t="shared" si="17"/>
        <v>99999</v>
      </c>
      <c r="HN12">
        <f t="shared" si="100"/>
        <v>999</v>
      </c>
      <c r="HO12">
        <f t="shared" si="101"/>
        <v>99</v>
      </c>
      <c r="HQ12">
        <f t="shared" si="102"/>
        <v>0</v>
      </c>
      <c r="HS12">
        <f>IF([1]Einstellung!X45="",0,1)</f>
        <v>0</v>
      </c>
      <c r="HT12">
        <f t="shared" si="103"/>
        <v>0</v>
      </c>
      <c r="HU12">
        <f t="shared" si="18"/>
        <v>0</v>
      </c>
      <c r="HV12">
        <f t="shared" si="153"/>
        <v>0</v>
      </c>
      <c r="HW12">
        <f t="shared" si="154"/>
        <v>0</v>
      </c>
      <c r="HX12">
        <f t="shared" si="155"/>
        <v>0</v>
      </c>
      <c r="HY12">
        <f t="shared" si="156"/>
        <v>99999</v>
      </c>
      <c r="HZ12">
        <f t="shared" si="19"/>
        <v>99999</v>
      </c>
      <c r="IA12">
        <f t="shared" si="104"/>
        <v>999</v>
      </c>
      <c r="IB12">
        <f t="shared" si="105"/>
        <v>99</v>
      </c>
      <c r="ID12">
        <f t="shared" si="106"/>
        <v>0</v>
      </c>
      <c r="IF12">
        <f>IF([1]Einstellung!Y45="",0,1)</f>
        <v>0</v>
      </c>
      <c r="IG12">
        <f t="shared" si="107"/>
        <v>0</v>
      </c>
      <c r="IH12">
        <f t="shared" si="20"/>
        <v>0</v>
      </c>
      <c r="II12">
        <f t="shared" si="157"/>
        <v>0</v>
      </c>
      <c r="IJ12">
        <f t="shared" si="158"/>
        <v>0</v>
      </c>
      <c r="IK12">
        <f t="shared" si="159"/>
        <v>0</v>
      </c>
      <c r="IL12">
        <f t="shared" si="160"/>
        <v>99999</v>
      </c>
      <c r="IM12">
        <f t="shared" si="21"/>
        <v>99999</v>
      </c>
      <c r="IN12">
        <f t="shared" si="108"/>
        <v>999</v>
      </c>
      <c r="IO12">
        <f t="shared" si="109"/>
        <v>99</v>
      </c>
      <c r="IT12" t="str">
        <f>IF([1]Wettkampf!BK11&lt;&gt;"",VLOOKUP([1]Wettkampf!BK11, Athl01,11),"")</f>
        <v/>
      </c>
      <c r="IU12" t="str">
        <f>IF([1]Wettkampf!BK11&lt;&gt;"",VLOOKUP([1]Wettkampf!BK11, Athl01,10),"")</f>
        <v/>
      </c>
      <c r="IV12" t="str">
        <f t="shared" si="110"/>
        <v/>
      </c>
    </row>
    <row r="13" spans="1:256" ht="13.5" customHeight="1">
      <c r="A13" s="47">
        <v>7</v>
      </c>
      <c r="B13" s="47" t="str">
        <f>IF([1]Einstellung!B46&lt;&gt;"",[1]Einstellung!B46,"")</f>
        <v>MDM_M</v>
      </c>
      <c r="C13" s="63" t="str">
        <f>[1]Einstellung!D46</f>
        <v>Legel Bernhard</v>
      </c>
      <c r="D13" s="64" t="str">
        <f>[1]Einstellung!D46</f>
        <v>Legel Bernhard</v>
      </c>
      <c r="E13" s="50" t="str">
        <f>IF([1]Einstellung!$S$28="N",IF([1]Wettkampf!BK12&lt;&gt;"",VLOOKUP([1]Wettkampf!BK12,Athl01,13),""),IF([1]Wettkampf!BK12&lt;&gt;"",VLOOKUP([1]Wettkampf!BK12,Athl01,[1]Einstellung!$I$2),""))</f>
        <v>MÖD</v>
      </c>
      <c r="F13" s="51">
        <f>IF([1]Wettkampf!BK12&lt;&gt;"",YEAR(VLOOKUP([1]Wettkampf!BK12, Athl01,4)),"")</f>
        <v>1993</v>
      </c>
      <c r="G13" s="47">
        <f t="shared" si="22"/>
        <v>4624</v>
      </c>
      <c r="H13" s="52">
        <f>IF([1]Wettkampf!K12="","",[1]Wettkampf!K12)</f>
        <v>71.5</v>
      </c>
      <c r="I13" s="53">
        <f>IF([1]Wettkampf!P12=0,"",[1]Wettkampf!P12)</f>
        <v>80</v>
      </c>
      <c r="J13" s="54" t="str">
        <f>IF([1]Wettkampf!Q12="+","",IF([1]Wettkampf!Q12="-","x",""))</f>
        <v/>
      </c>
      <c r="K13" s="55">
        <f>IF([1]Wettkampf!R12=0,"",[1]Wettkampf!R12)</f>
        <v>86</v>
      </c>
      <c r="L13" s="54" t="str">
        <f>IF([1]Wettkampf!S12="+","",IF([1]Wettkampf!S12="-","x",""))</f>
        <v/>
      </c>
      <c r="M13" s="55">
        <f>IF([1]Wettkampf!T12=0,"",[1]Wettkampf!T12)</f>
        <v>91</v>
      </c>
      <c r="N13" s="54" t="str">
        <f>IF([1]Wettkampf!U12="+","",IF([1]Wettkampf!U12="-","x",""))</f>
        <v/>
      </c>
      <c r="O13" s="56">
        <f>IF([1]Wettkampf!L12&lt;&gt;"",[1]Wettkampf!BA12,"")</f>
        <v>91</v>
      </c>
      <c r="P13" s="57" t="s">
        <v>20</v>
      </c>
      <c r="Q13" s="53">
        <f>IF([1]Wettkampf!W12=0,"",[1]Wettkampf!W12)</f>
        <v>110</v>
      </c>
      <c r="R13" s="54" t="str">
        <f>IF([1]Wettkampf!X12="+","",IF([1]Wettkampf!X12="-","x",""))</f>
        <v/>
      </c>
      <c r="S13" s="55">
        <f>IF([1]Wettkampf!Y12=0,"",[1]Wettkampf!Y12)</f>
        <v>116</v>
      </c>
      <c r="T13" s="54" t="str">
        <f>IF([1]Wettkampf!Z12="+","",IF([1]Wettkampf!Z12="-","x",""))</f>
        <v/>
      </c>
      <c r="U13" s="55">
        <f>IF([1]Wettkampf!AA12=0,"",[1]Wettkampf!AA12)</f>
        <v>120</v>
      </c>
      <c r="V13" s="54" t="str">
        <f>IF([1]Wettkampf!AB12="+","",IF([1]Wettkampf!AB12="-","x",""))</f>
        <v/>
      </c>
      <c r="W13" s="56">
        <f>IF([1]Wettkampf!L12&lt;&gt;"",[1]Wettkampf!BE12,"")</f>
        <v>120</v>
      </c>
      <c r="X13" s="57" t="s">
        <v>20</v>
      </c>
      <c r="Y13" s="58">
        <f>IF([1]Wettkampf!L12&lt;&gt;"",IF($AU$1="J",O13+W13,IF($AU$1="R",IF(O13=0,0,O13+W13),IF(AU$1="S",IF(W13=0,0,O13+W13),IF(O13=0,0,IF(W13=0,0,O13+W13))))),"")</f>
        <v>211</v>
      </c>
      <c r="Z13" s="59">
        <f>IF([1]Wettkampf!L12&lt;&gt;"",ROUND([1]Wettkampf!BR12*Y13,2),"")</f>
        <v>277.58999999999997</v>
      </c>
      <c r="AA13" s="60" t="str">
        <f t="shared" si="23"/>
        <v/>
      </c>
      <c r="AB13" s="61" t="str">
        <f>IF([1]Einstellung!L46&lt;&gt;"",IF(ISERROR(VLOOKUP(A13,R_GRP_01,2,FALSE)),99,IF(VLOOKUP(A13,R_GRP_01,1,FALSE)=A13,VLOOKUP(A13,R_GRP_01,2,FALSE),99)),"")</f>
        <v/>
      </c>
      <c r="AC13" s="61">
        <f>IF([1]Einstellung!M46&lt;&gt;"",IF(ISERROR(VLOOKUP(A13,R_GRP_02,2)),99,IF(VLOOKUP(A13,R_GRP_02,1)=A13,VLOOKUP(A13,R_GRP_02,2),99)),"")</f>
        <v>1</v>
      </c>
      <c r="AD13" s="61" t="str">
        <f>IF([1]Einstellung!N46&lt;&gt;"",IF(ISERROR(VLOOKUP(A13,R_GRP_03,2)),99,IF(VLOOKUP(A13,R_GRP_03,1)=A13,VLOOKUP(A13,R_GRP_03,2),99)),"")</f>
        <v/>
      </c>
      <c r="AE13" s="61" t="str">
        <f>IF([1]Einstellung!O46&lt;&gt;"",IF(ISERROR(VLOOKUP(A13,R_GRP_04,2)),99,IF(VLOOKUP(A13,R_GRP_04,1)=A13,VLOOKUP(A13,R_GRP_04,2),99)),"")</f>
        <v/>
      </c>
      <c r="AF13" s="61" t="str">
        <f>IF([1]Einstellung!P46&lt;&gt;"",IF(ISERROR(VLOOKUP(A13,R_GRP_05,2)),99,IF(VLOOKUP(A13,R_GRP_05,1)=A13,VLOOKUP(A13,R_GRP_05,2),99)),"")</f>
        <v/>
      </c>
      <c r="AG13" s="61" t="str">
        <f>IF([1]Einstellung!Q46&lt;&gt;"",IF(ISERROR(VLOOKUP(A13,R_GRP_06,2)),99,IF(VLOOKUP(A13,R_GRP_06,1)=A13,VLOOKUP(A13,R_GRP_06,2),99)),"")</f>
        <v/>
      </c>
      <c r="AH13" s="61" t="str">
        <f>IF([1]Einstellung!R46&lt;&gt;"",IF(ISERROR(VLOOKUP(A13,R_GRP_07,2)),99,IF(VLOOKUP(A13,R_GRP_07,1)=A13,VLOOKUP(A13,R_GRP_07,2),99)),"")</f>
        <v/>
      </c>
      <c r="AI13" s="61" t="str">
        <f>IF([1]Einstellung!S46&lt;&gt;"",IF(ISERROR(VLOOKUP(A13,R_GRP_08,2)),99,IF(VLOOKUP(A13,R_GRP_08,1)=A13,VLOOKUP(A13,R_GRP_08,2),99)),"")</f>
        <v/>
      </c>
      <c r="AJ13" s="61" t="str">
        <f>IF([1]Einstellung!T46&lt;&gt;"",IF(ISERROR(VLOOKUP(A13,R_GRP_09,2)),99,IF(VLOOKUP(A13,R_GRP_09,1)=A13,VLOOKUP(A13,R_GRP_09,2),99)),"")</f>
        <v/>
      </c>
      <c r="AK13" s="61" t="str">
        <f>IF([1]Einstellung!U46&lt;&gt;"",IF(ISERROR(VLOOKUP(A13,R_GRP_10,2)),99,IF(VLOOKUP(A13,R_GRP_10,1)=A13,VLOOKUP(A13,R_GRP_10,2),99)),"")</f>
        <v/>
      </c>
      <c r="AL13" s="61" t="str">
        <f>IF([1]Einstellung!V46&lt;&gt;"",IF(ISERROR(VLOOKUP(A13,R_GRP_11,2)),99,IF(VLOOKUP(A13,R_GRP_11,1)=A13,VLOOKUP(A13,R_GRP_11,2),99)),"")</f>
        <v/>
      </c>
      <c r="AM13" s="61" t="str">
        <f>IF([1]Einstellung!W46&lt;&gt;"",IF(ISERROR(VLOOKUP(A13,R_GRP_12,2)),99,IF(VLOOKUP(A13,R_GRP_12,1)=A13,VLOOKUP(A13,R_GRP_12,2),99)),"")</f>
        <v/>
      </c>
      <c r="AN13" s="61" t="str">
        <f>IF([1]Einstellung!X46&lt;&gt;"",IF(ISERROR(VLOOKUP(A13,R_GRP_13,2)),99,IF(VLOOKUP(A13,R_GRP_13,1)=A13,VLOOKUP(A13,R_GRP_13,2),99)),"")</f>
        <v/>
      </c>
      <c r="AO13" s="61" t="str">
        <f>IF([1]Einstellung!Y46&lt;&gt;"",IF(ISERROR(VLOOKUP(A13,R_GRP_14,2)),99,IF(VLOOKUP(A13,R_GRP_14,1)=A13,VLOOKUP(A13,R_GRP_14,2),99)),"")</f>
        <v/>
      </c>
      <c r="AP13" s="61">
        <f t="shared" si="0"/>
        <v>1</v>
      </c>
      <c r="AQ13" s="61" t="str">
        <f t="shared" si="1"/>
        <v/>
      </c>
      <c r="AU13" s="46">
        <f>IF(C13&lt;&gt;"",YEAR([1]Wiegeliste!$D$4) - F13,0)</f>
        <v>20</v>
      </c>
      <c r="AV13">
        <f t="shared" si="2"/>
        <v>0</v>
      </c>
      <c r="AZ13" s="62">
        <f t="shared" si="24"/>
        <v>277590007</v>
      </c>
      <c r="BA13">
        <f t="shared" si="25"/>
        <v>129750001</v>
      </c>
      <c r="BB13">
        <f t="shared" si="26"/>
        <v>1</v>
      </c>
      <c r="BC13">
        <f t="shared" si="27"/>
        <v>1007</v>
      </c>
      <c r="BD13">
        <f t="shared" si="28"/>
        <v>10002</v>
      </c>
      <c r="BE13">
        <f t="shared" si="29"/>
        <v>10</v>
      </c>
      <c r="BF13">
        <f t="shared" si="30"/>
        <v>2</v>
      </c>
      <c r="BH13">
        <f t="shared" si="31"/>
        <v>0</v>
      </c>
      <c r="BI13">
        <f t="shared" si="32"/>
        <v>0</v>
      </c>
      <c r="BJ13">
        <f t="shared" si="33"/>
        <v>99</v>
      </c>
      <c r="BK13">
        <f t="shared" si="34"/>
        <v>99007</v>
      </c>
      <c r="BL13">
        <f t="shared" si="35"/>
        <v>99007</v>
      </c>
      <c r="BM13">
        <f t="shared" si="36"/>
        <v>99</v>
      </c>
      <c r="BN13">
        <f t="shared" si="37"/>
        <v>7</v>
      </c>
      <c r="BQ13">
        <f t="shared" si="38"/>
        <v>277.58999999999997</v>
      </c>
      <c r="BR13">
        <f t="shared" si="3"/>
        <v>31</v>
      </c>
      <c r="BS13">
        <f>IF([1]Einstellung!L46="",0,1)</f>
        <v>0</v>
      </c>
      <c r="BT13">
        <f t="shared" si="39"/>
        <v>0</v>
      </c>
      <c r="BU13">
        <f t="shared" si="40"/>
        <v>0</v>
      </c>
      <c r="BV13">
        <f t="shared" si="41"/>
        <v>0</v>
      </c>
      <c r="BW13">
        <f t="shared" si="42"/>
        <v>0</v>
      </c>
      <c r="BX13">
        <f t="shared" si="111"/>
        <v>0</v>
      </c>
      <c r="BY13">
        <f t="shared" si="43"/>
        <v>99999</v>
      </c>
      <c r="BZ13">
        <f t="shared" si="44"/>
        <v>99999</v>
      </c>
      <c r="CA13">
        <f t="shared" si="45"/>
        <v>999</v>
      </c>
      <c r="CB13">
        <f t="shared" si="46"/>
        <v>99</v>
      </c>
      <c r="CD13">
        <f t="shared" si="47"/>
        <v>277.58999999999997</v>
      </c>
      <c r="CF13">
        <f>IF([1]Einstellung!M46="",0,1)</f>
        <v>1</v>
      </c>
      <c r="CG13">
        <f t="shared" si="48"/>
        <v>31277599284907</v>
      </c>
      <c r="CH13">
        <f t="shared" si="49"/>
        <v>0</v>
      </c>
      <c r="CI13">
        <f t="shared" si="50"/>
        <v>0</v>
      </c>
      <c r="CJ13">
        <f t="shared" si="51"/>
        <v>0</v>
      </c>
      <c r="CK13">
        <f t="shared" si="112"/>
        <v>0</v>
      </c>
      <c r="CL13">
        <f t="shared" si="52"/>
        <v>99999</v>
      </c>
      <c r="CM13">
        <f t="shared" si="53"/>
        <v>99999</v>
      </c>
      <c r="CN13">
        <f t="shared" si="54"/>
        <v>999</v>
      </c>
      <c r="CO13">
        <f t="shared" si="55"/>
        <v>99</v>
      </c>
      <c r="CQ13">
        <f t="shared" si="56"/>
        <v>277.58999999999997</v>
      </c>
      <c r="CS13">
        <f>IF([1]Einstellung!N46="",0,1)</f>
        <v>0</v>
      </c>
      <c r="CT13">
        <f t="shared" si="57"/>
        <v>0</v>
      </c>
      <c r="CU13">
        <f t="shared" si="58"/>
        <v>0</v>
      </c>
      <c r="CV13">
        <f t="shared" si="113"/>
        <v>0</v>
      </c>
      <c r="CW13">
        <f t="shared" si="114"/>
        <v>0</v>
      </c>
      <c r="CX13">
        <f t="shared" si="115"/>
        <v>0</v>
      </c>
      <c r="CY13">
        <f t="shared" si="116"/>
        <v>99999</v>
      </c>
      <c r="CZ13">
        <f t="shared" si="59"/>
        <v>99999</v>
      </c>
      <c r="DA13">
        <f t="shared" si="60"/>
        <v>999</v>
      </c>
      <c r="DB13">
        <f t="shared" si="61"/>
        <v>99</v>
      </c>
      <c r="DD13">
        <f t="shared" si="62"/>
        <v>0</v>
      </c>
      <c r="DF13">
        <f>IF([1]Einstellung!O46="",0,1)</f>
        <v>0</v>
      </c>
      <c r="DG13">
        <f t="shared" si="63"/>
        <v>0</v>
      </c>
      <c r="DH13">
        <f t="shared" si="64"/>
        <v>0</v>
      </c>
      <c r="DI13">
        <f t="shared" si="117"/>
        <v>0</v>
      </c>
      <c r="DJ13">
        <f t="shared" si="118"/>
        <v>0</v>
      </c>
      <c r="DK13">
        <f t="shared" si="119"/>
        <v>0</v>
      </c>
      <c r="DL13">
        <f t="shared" si="120"/>
        <v>99999</v>
      </c>
      <c r="DM13">
        <f t="shared" si="65"/>
        <v>99999</v>
      </c>
      <c r="DN13">
        <f t="shared" si="66"/>
        <v>999</v>
      </c>
      <c r="DO13">
        <f t="shared" si="67"/>
        <v>99</v>
      </c>
      <c r="DQ13">
        <f t="shared" si="68"/>
        <v>0</v>
      </c>
      <c r="DS13">
        <f>IF([1]Einstellung!P46="",0,1)</f>
        <v>0</v>
      </c>
      <c r="DT13">
        <f t="shared" si="69"/>
        <v>0</v>
      </c>
      <c r="DU13">
        <f t="shared" si="70"/>
        <v>0</v>
      </c>
      <c r="DV13">
        <f t="shared" si="121"/>
        <v>0</v>
      </c>
      <c r="DW13">
        <f t="shared" si="122"/>
        <v>0</v>
      </c>
      <c r="DX13">
        <f t="shared" si="123"/>
        <v>0</v>
      </c>
      <c r="DY13">
        <f t="shared" si="124"/>
        <v>99999</v>
      </c>
      <c r="DZ13">
        <f t="shared" si="71"/>
        <v>99999</v>
      </c>
      <c r="EA13">
        <f t="shared" si="72"/>
        <v>999</v>
      </c>
      <c r="EB13">
        <f t="shared" si="73"/>
        <v>99</v>
      </c>
      <c r="ED13">
        <f t="shared" si="74"/>
        <v>0</v>
      </c>
      <c r="EF13">
        <f>IF([1]Einstellung!Q46="",0,1)</f>
        <v>0</v>
      </c>
      <c r="EG13">
        <f t="shared" si="75"/>
        <v>0</v>
      </c>
      <c r="EH13">
        <f t="shared" si="4"/>
        <v>0</v>
      </c>
      <c r="EI13">
        <f t="shared" si="125"/>
        <v>0</v>
      </c>
      <c r="EJ13">
        <f t="shared" si="126"/>
        <v>0</v>
      </c>
      <c r="EK13">
        <f t="shared" si="127"/>
        <v>0</v>
      </c>
      <c r="EL13">
        <f t="shared" si="128"/>
        <v>99999</v>
      </c>
      <c r="EM13">
        <f t="shared" si="5"/>
        <v>99999</v>
      </c>
      <c r="EN13">
        <f t="shared" si="76"/>
        <v>999</v>
      </c>
      <c r="EO13">
        <f t="shared" si="77"/>
        <v>99</v>
      </c>
      <c r="EQ13">
        <f t="shared" si="78"/>
        <v>0</v>
      </c>
      <c r="ES13">
        <f>IF([1]Einstellung!R46="",0,1)</f>
        <v>0</v>
      </c>
      <c r="ET13">
        <f t="shared" si="79"/>
        <v>0</v>
      </c>
      <c r="EU13">
        <f t="shared" si="6"/>
        <v>0</v>
      </c>
      <c r="EV13">
        <f t="shared" si="129"/>
        <v>0</v>
      </c>
      <c r="EW13">
        <f t="shared" si="130"/>
        <v>0</v>
      </c>
      <c r="EX13">
        <f t="shared" si="131"/>
        <v>0</v>
      </c>
      <c r="EY13">
        <f t="shared" si="132"/>
        <v>99999</v>
      </c>
      <c r="EZ13">
        <f t="shared" si="7"/>
        <v>99999</v>
      </c>
      <c r="FA13">
        <f t="shared" si="80"/>
        <v>999</v>
      </c>
      <c r="FB13">
        <f t="shared" si="81"/>
        <v>99</v>
      </c>
      <c r="FD13">
        <f t="shared" si="82"/>
        <v>0</v>
      </c>
      <c r="FF13">
        <f>IF([1]Einstellung!S46="",0,1)</f>
        <v>0</v>
      </c>
      <c r="FG13">
        <f t="shared" si="83"/>
        <v>0</v>
      </c>
      <c r="FH13">
        <f t="shared" si="8"/>
        <v>0</v>
      </c>
      <c r="FI13">
        <f t="shared" si="133"/>
        <v>0</v>
      </c>
      <c r="FJ13">
        <f t="shared" si="134"/>
        <v>0</v>
      </c>
      <c r="FK13">
        <f t="shared" si="135"/>
        <v>0</v>
      </c>
      <c r="FL13">
        <f t="shared" si="136"/>
        <v>99999</v>
      </c>
      <c r="FM13" s="14">
        <f t="shared" si="9"/>
        <v>99999</v>
      </c>
      <c r="FN13">
        <f t="shared" si="84"/>
        <v>999</v>
      </c>
      <c r="FO13">
        <f t="shared" si="85"/>
        <v>99</v>
      </c>
      <c r="FQ13">
        <f t="shared" si="86"/>
        <v>0</v>
      </c>
      <c r="FS13">
        <f>IF([1]Einstellung!T46="",0,1)</f>
        <v>0</v>
      </c>
      <c r="FT13">
        <f t="shared" si="87"/>
        <v>0</v>
      </c>
      <c r="FU13">
        <f t="shared" si="10"/>
        <v>0</v>
      </c>
      <c r="FV13">
        <f t="shared" si="137"/>
        <v>0</v>
      </c>
      <c r="FW13">
        <f t="shared" si="138"/>
        <v>0</v>
      </c>
      <c r="FX13">
        <f t="shared" si="139"/>
        <v>0</v>
      </c>
      <c r="FY13">
        <f t="shared" si="140"/>
        <v>99999</v>
      </c>
      <c r="FZ13">
        <f t="shared" si="11"/>
        <v>99999</v>
      </c>
      <c r="GA13">
        <f t="shared" si="88"/>
        <v>999</v>
      </c>
      <c r="GB13">
        <f t="shared" si="89"/>
        <v>99</v>
      </c>
      <c r="GD13">
        <f t="shared" si="90"/>
        <v>0</v>
      </c>
      <c r="GF13">
        <f>IF([1]Einstellung!U46="",0,1)</f>
        <v>0</v>
      </c>
      <c r="GG13">
        <f t="shared" si="91"/>
        <v>0</v>
      </c>
      <c r="GH13">
        <f t="shared" si="12"/>
        <v>0</v>
      </c>
      <c r="GI13">
        <f t="shared" si="141"/>
        <v>0</v>
      </c>
      <c r="GJ13">
        <f t="shared" si="142"/>
        <v>0</v>
      </c>
      <c r="GK13">
        <f t="shared" si="143"/>
        <v>0</v>
      </c>
      <c r="GL13">
        <f t="shared" si="144"/>
        <v>99999</v>
      </c>
      <c r="GM13">
        <f t="shared" si="13"/>
        <v>99999</v>
      </c>
      <c r="GN13">
        <f t="shared" si="92"/>
        <v>999</v>
      </c>
      <c r="GO13">
        <f t="shared" si="93"/>
        <v>99</v>
      </c>
      <c r="GQ13">
        <f t="shared" si="94"/>
        <v>0</v>
      </c>
      <c r="GS13">
        <f>IF([1]Einstellung!V46="",0,1)</f>
        <v>0</v>
      </c>
      <c r="GT13">
        <f t="shared" si="95"/>
        <v>0</v>
      </c>
      <c r="GU13">
        <f t="shared" si="14"/>
        <v>0</v>
      </c>
      <c r="GV13">
        <f t="shared" si="145"/>
        <v>0</v>
      </c>
      <c r="GW13">
        <f t="shared" si="146"/>
        <v>0</v>
      </c>
      <c r="GX13">
        <f t="shared" si="147"/>
        <v>0</v>
      </c>
      <c r="GY13">
        <f t="shared" si="148"/>
        <v>99999</v>
      </c>
      <c r="GZ13">
        <f t="shared" si="15"/>
        <v>99999</v>
      </c>
      <c r="HA13">
        <f t="shared" si="96"/>
        <v>999</v>
      </c>
      <c r="HB13">
        <f t="shared" si="97"/>
        <v>99</v>
      </c>
      <c r="HD13">
        <f t="shared" si="98"/>
        <v>0</v>
      </c>
      <c r="HF13">
        <f>IF([1]Einstellung!W46="",0,1)</f>
        <v>0</v>
      </c>
      <c r="HG13">
        <f t="shared" si="99"/>
        <v>0</v>
      </c>
      <c r="HH13">
        <f t="shared" si="16"/>
        <v>0</v>
      </c>
      <c r="HI13">
        <f t="shared" si="149"/>
        <v>0</v>
      </c>
      <c r="HJ13">
        <f t="shared" si="150"/>
        <v>0</v>
      </c>
      <c r="HK13">
        <f t="shared" si="151"/>
        <v>0</v>
      </c>
      <c r="HL13">
        <f t="shared" si="152"/>
        <v>99999</v>
      </c>
      <c r="HM13">
        <f t="shared" si="17"/>
        <v>99999</v>
      </c>
      <c r="HN13">
        <f t="shared" si="100"/>
        <v>999</v>
      </c>
      <c r="HO13">
        <f t="shared" si="101"/>
        <v>99</v>
      </c>
      <c r="HQ13">
        <f t="shared" si="102"/>
        <v>0</v>
      </c>
      <c r="HS13">
        <f>IF([1]Einstellung!X46="",0,1)</f>
        <v>0</v>
      </c>
      <c r="HT13">
        <f t="shared" si="103"/>
        <v>0</v>
      </c>
      <c r="HU13">
        <f t="shared" si="18"/>
        <v>0</v>
      </c>
      <c r="HV13">
        <f t="shared" si="153"/>
        <v>0</v>
      </c>
      <c r="HW13">
        <f t="shared" si="154"/>
        <v>0</v>
      </c>
      <c r="HX13">
        <f t="shared" si="155"/>
        <v>0</v>
      </c>
      <c r="HY13">
        <f t="shared" si="156"/>
        <v>99999</v>
      </c>
      <c r="HZ13">
        <f t="shared" si="19"/>
        <v>99999</v>
      </c>
      <c r="IA13">
        <f t="shared" si="104"/>
        <v>999</v>
      </c>
      <c r="IB13">
        <f t="shared" si="105"/>
        <v>99</v>
      </c>
      <c r="ID13">
        <f t="shared" si="106"/>
        <v>0</v>
      </c>
      <c r="IF13">
        <f>IF([1]Einstellung!Y46="",0,1)</f>
        <v>0</v>
      </c>
      <c r="IG13">
        <f t="shared" si="107"/>
        <v>0</v>
      </c>
      <c r="IH13">
        <f t="shared" si="20"/>
        <v>0</v>
      </c>
      <c r="II13">
        <f t="shared" si="157"/>
        <v>0</v>
      </c>
      <c r="IJ13">
        <f t="shared" si="158"/>
        <v>0</v>
      </c>
      <c r="IK13">
        <f t="shared" si="159"/>
        <v>0</v>
      </c>
      <c r="IL13">
        <f t="shared" si="160"/>
        <v>99999</v>
      </c>
      <c r="IM13">
        <f t="shared" si="21"/>
        <v>99999</v>
      </c>
      <c r="IN13">
        <f t="shared" si="108"/>
        <v>999</v>
      </c>
      <c r="IO13">
        <f t="shared" si="109"/>
        <v>99</v>
      </c>
      <c r="IT13">
        <f>IF([1]Wettkampf!BK12&lt;&gt;"",VLOOKUP([1]Wettkampf!BK12, Athl01,11),"")</f>
        <v>4624</v>
      </c>
      <c r="IU13" t="str">
        <f>IF([1]Wettkampf!BK12&lt;&gt;"",VLOOKUP([1]Wettkampf!BK12, Athl01,10),"")</f>
        <v/>
      </c>
      <c r="IV13">
        <f t="shared" si="110"/>
        <v>4624</v>
      </c>
    </row>
    <row r="14" spans="1:256" ht="13.5" customHeight="1">
      <c r="A14" s="47">
        <v>8</v>
      </c>
      <c r="B14" s="47" t="str">
        <f>IF([1]Einstellung!B47&lt;&gt;"",[1]Einstellung!B47,"")</f>
        <v>MDM_M</v>
      </c>
      <c r="C14" s="63" t="str">
        <f>[1]Einstellung!D47</f>
        <v>Legel Christoph</v>
      </c>
      <c r="D14" s="64" t="str">
        <f>[1]Einstellung!D47</f>
        <v>Legel Christoph</v>
      </c>
      <c r="E14" s="50" t="str">
        <f>IF([1]Einstellung!$S$28="N",IF([1]Wettkampf!BK13&lt;&gt;"",VLOOKUP([1]Wettkampf!BK13,Athl01,13),""),IF([1]Wettkampf!BK13&lt;&gt;"",VLOOKUP([1]Wettkampf!BK13,Athl01,[1]Einstellung!$I$2),""))</f>
        <v>MÖD</v>
      </c>
      <c r="F14" s="51">
        <f>IF([1]Wettkampf!BK13&lt;&gt;"",YEAR(VLOOKUP([1]Wettkampf!BK13, Athl01,4)),"")</f>
        <v>1991</v>
      </c>
      <c r="G14" s="47">
        <f t="shared" si="22"/>
        <v>4635</v>
      </c>
      <c r="H14" s="52">
        <f>IF([1]Wettkampf!K13="","",[1]Wettkampf!K13)</f>
        <v>82.5</v>
      </c>
      <c r="I14" s="53">
        <f>IF([1]Wettkampf!P13=0,"",[1]Wettkampf!P13)</f>
        <v>75</v>
      </c>
      <c r="J14" s="54" t="str">
        <f>IF([1]Wettkampf!Q13="+","",IF([1]Wettkampf!Q13="-","x",""))</f>
        <v/>
      </c>
      <c r="K14" s="55">
        <f>IF([1]Wettkampf!R13=0,"",[1]Wettkampf!R13)</f>
        <v>82</v>
      </c>
      <c r="L14" s="54" t="str">
        <f>IF([1]Wettkampf!S13="+","",IF([1]Wettkampf!S13="-","x",""))</f>
        <v/>
      </c>
      <c r="M14" s="55">
        <f>IF([1]Wettkampf!T13=0,"",[1]Wettkampf!T13)</f>
        <v>90</v>
      </c>
      <c r="N14" s="54" t="str">
        <f>IF([1]Wettkampf!U13="+","",IF([1]Wettkampf!U13="-","x",""))</f>
        <v>x</v>
      </c>
      <c r="O14" s="56">
        <f>IF([1]Wettkampf!L13&lt;&gt;"",[1]Wettkampf!BA13,"")</f>
        <v>82</v>
      </c>
      <c r="P14" s="57" t="s">
        <v>20</v>
      </c>
      <c r="Q14" s="53">
        <f>IF([1]Wettkampf!W13=0,"",[1]Wettkampf!W13)</f>
        <v>110</v>
      </c>
      <c r="R14" s="54" t="str">
        <f>IF([1]Wettkampf!X13="+","",IF([1]Wettkampf!X13="-","x",""))</f>
        <v/>
      </c>
      <c r="S14" s="55">
        <f>IF([1]Wettkampf!Y13=0,"",[1]Wettkampf!Y13)</f>
        <v>117</v>
      </c>
      <c r="T14" s="54" t="str">
        <f>IF([1]Wettkampf!Z13="+","",IF([1]Wettkampf!Z13="-","x",""))</f>
        <v/>
      </c>
      <c r="U14" s="55">
        <f>IF([1]Wettkampf!AA13=0,"",[1]Wettkampf!AA13)</f>
        <v>121</v>
      </c>
      <c r="V14" s="54" t="str">
        <f>IF([1]Wettkampf!AB13="+","",IF([1]Wettkampf!AB13="-","x",""))</f>
        <v/>
      </c>
      <c r="W14" s="56">
        <f>IF([1]Wettkampf!L13&lt;&gt;"",[1]Wettkampf!BE13,"")</f>
        <v>121</v>
      </c>
      <c r="X14" s="57" t="s">
        <v>20</v>
      </c>
      <c r="Y14" s="58">
        <f>IF([1]Wettkampf!L13&lt;&gt;"",IF($AU$1="J",O14+W14,IF($AU$1="R",IF(O14=0,0,O14+W14),IF(AU$1="S",IF(W14=0,0,O14+W14),IF(O14=0,0,IF(W14=0,0,O14+W14))))),"")</f>
        <v>203</v>
      </c>
      <c r="Z14" s="59">
        <f>IF([1]Wettkampf!L13&lt;&gt;"",ROUND([1]Wettkampf!BR13*Y14,2),"")</f>
        <v>246.28</v>
      </c>
      <c r="AA14" s="60" t="str">
        <f t="shared" si="23"/>
        <v/>
      </c>
      <c r="AB14" s="61" t="str">
        <f>IF([1]Einstellung!L47&lt;&gt;"",IF(ISERROR(VLOOKUP(A14,R_GRP_01,2,FALSE)),99,IF(VLOOKUP(A14,R_GRP_01,1,FALSE)=A14,VLOOKUP(A14,R_GRP_01,2,FALSE),99)),"")</f>
        <v/>
      </c>
      <c r="AC14" s="61">
        <f>IF([1]Einstellung!M47&lt;&gt;"",IF(ISERROR(VLOOKUP(A14,R_GRP_02,2)),99,IF(VLOOKUP(A14,R_GRP_02,1)=A14,VLOOKUP(A14,R_GRP_02,2),99)),"")</f>
        <v>2</v>
      </c>
      <c r="AD14" s="61" t="str">
        <f>IF([1]Einstellung!N47&lt;&gt;"",IF(ISERROR(VLOOKUP(A14,R_GRP_03,2)),99,IF(VLOOKUP(A14,R_GRP_03,1)=A14,VLOOKUP(A14,R_GRP_03,2),99)),"")</f>
        <v/>
      </c>
      <c r="AE14" s="61" t="str">
        <f>IF([1]Einstellung!O47&lt;&gt;"",IF(ISERROR(VLOOKUP(A14,R_GRP_04,2)),99,IF(VLOOKUP(A14,R_GRP_04,1)=A14,VLOOKUP(A14,R_GRP_04,2),99)),"")</f>
        <v/>
      </c>
      <c r="AF14" s="61" t="str">
        <f>IF([1]Einstellung!P47&lt;&gt;"",IF(ISERROR(VLOOKUP(A14,R_GRP_05,2)),99,IF(VLOOKUP(A14,R_GRP_05,1)=A14,VLOOKUP(A14,R_GRP_05,2),99)),"")</f>
        <v/>
      </c>
      <c r="AG14" s="61" t="str">
        <f>IF([1]Einstellung!Q47&lt;&gt;"",IF(ISERROR(VLOOKUP(A14,R_GRP_06,2)),99,IF(VLOOKUP(A14,R_GRP_06,1)=A14,VLOOKUP(A14,R_GRP_06,2),99)),"")</f>
        <v/>
      </c>
      <c r="AH14" s="61" t="str">
        <f>IF([1]Einstellung!R47&lt;&gt;"",IF(ISERROR(VLOOKUP(A14,R_GRP_07,2)),99,IF(VLOOKUP(A14,R_GRP_07,1)=A14,VLOOKUP(A14,R_GRP_07,2),99)),"")</f>
        <v/>
      </c>
      <c r="AI14" s="61" t="str">
        <f>IF([1]Einstellung!S47&lt;&gt;"",IF(ISERROR(VLOOKUP(A14,R_GRP_08,2)),99,IF(VLOOKUP(A14,R_GRP_08,1)=A14,VLOOKUP(A14,R_GRP_08,2),99)),"")</f>
        <v/>
      </c>
      <c r="AJ14" s="61" t="str">
        <f>IF([1]Einstellung!T47&lt;&gt;"",IF(ISERROR(VLOOKUP(A14,R_GRP_09,2)),99,IF(VLOOKUP(A14,R_GRP_09,1)=A14,VLOOKUP(A14,R_GRP_09,2),99)),"")</f>
        <v/>
      </c>
      <c r="AK14" s="61" t="str">
        <f>IF([1]Einstellung!U47&lt;&gt;"",IF(ISERROR(VLOOKUP(A14,R_GRP_10,2)),99,IF(VLOOKUP(A14,R_GRP_10,1)=A14,VLOOKUP(A14,R_GRP_10,2),99)),"")</f>
        <v/>
      </c>
      <c r="AL14" s="61" t="str">
        <f>IF([1]Einstellung!V47&lt;&gt;"",IF(ISERROR(VLOOKUP(A14,R_GRP_11,2)),99,IF(VLOOKUP(A14,R_GRP_11,1)=A14,VLOOKUP(A14,R_GRP_11,2),99)),"")</f>
        <v/>
      </c>
      <c r="AM14" s="61" t="str">
        <f>IF([1]Einstellung!W47&lt;&gt;"",IF(ISERROR(VLOOKUP(A14,R_GRP_12,2)),99,IF(VLOOKUP(A14,R_GRP_12,1)=A14,VLOOKUP(A14,R_GRP_12,2),99)),"")</f>
        <v/>
      </c>
      <c r="AN14" s="61" t="str">
        <f>IF([1]Einstellung!X47&lt;&gt;"",IF(ISERROR(VLOOKUP(A14,R_GRP_13,2)),99,IF(VLOOKUP(A14,R_GRP_13,1)=A14,VLOOKUP(A14,R_GRP_13,2),99)),"")</f>
        <v/>
      </c>
      <c r="AO14" s="61" t="str">
        <f>IF([1]Einstellung!Y47&lt;&gt;"",IF(ISERROR(VLOOKUP(A14,R_GRP_14,2)),99,IF(VLOOKUP(A14,R_GRP_14,1)=A14,VLOOKUP(A14,R_GRP_14,2),99)),"")</f>
        <v/>
      </c>
      <c r="AP14" s="61">
        <f t="shared" si="0"/>
        <v>4</v>
      </c>
      <c r="AQ14" s="61" t="str">
        <f t="shared" si="1"/>
        <v/>
      </c>
      <c r="AU14" s="46">
        <f>IF(C14&lt;&gt;"",YEAR([1]Wiegeliste!$D$4) - F14,0)</f>
        <v>22</v>
      </c>
      <c r="AV14">
        <f t="shared" si="2"/>
        <v>0</v>
      </c>
      <c r="AZ14" s="62">
        <f t="shared" si="24"/>
        <v>246280008</v>
      </c>
      <c r="BA14">
        <f t="shared" si="25"/>
        <v>91440002</v>
      </c>
      <c r="BB14">
        <f t="shared" si="26"/>
        <v>2</v>
      </c>
      <c r="BC14">
        <f t="shared" si="27"/>
        <v>2008</v>
      </c>
      <c r="BD14">
        <f t="shared" si="28"/>
        <v>11003.000029802322</v>
      </c>
      <c r="BE14">
        <f t="shared" si="29"/>
        <v>11</v>
      </c>
      <c r="BF14">
        <f t="shared" si="30"/>
        <v>3.0000298023223877</v>
      </c>
      <c r="BH14">
        <f t="shared" si="31"/>
        <v>0</v>
      </c>
      <c r="BI14">
        <f t="shared" si="32"/>
        <v>0</v>
      </c>
      <c r="BJ14">
        <f t="shared" si="33"/>
        <v>99</v>
      </c>
      <c r="BK14">
        <f t="shared" si="34"/>
        <v>99008</v>
      </c>
      <c r="BL14">
        <f t="shared" si="35"/>
        <v>99008</v>
      </c>
      <c r="BM14">
        <f t="shared" si="36"/>
        <v>99</v>
      </c>
      <c r="BN14">
        <f t="shared" si="37"/>
        <v>8</v>
      </c>
      <c r="BQ14">
        <f t="shared" si="38"/>
        <v>246.28</v>
      </c>
      <c r="BR14">
        <f t="shared" si="3"/>
        <v>31</v>
      </c>
      <c r="BS14">
        <f>IF([1]Einstellung!L47="",0,1)</f>
        <v>0</v>
      </c>
      <c r="BT14">
        <f t="shared" si="39"/>
        <v>0</v>
      </c>
      <c r="BU14">
        <f t="shared" si="40"/>
        <v>0</v>
      </c>
      <c r="BV14">
        <f t="shared" si="41"/>
        <v>0</v>
      </c>
      <c r="BW14">
        <f t="shared" si="42"/>
        <v>0</v>
      </c>
      <c r="BX14">
        <f t="shared" si="111"/>
        <v>0</v>
      </c>
      <c r="BY14">
        <f t="shared" si="43"/>
        <v>99999</v>
      </c>
      <c r="BZ14">
        <f t="shared" si="44"/>
        <v>99999</v>
      </c>
      <c r="CA14">
        <f t="shared" si="45"/>
        <v>999</v>
      </c>
      <c r="CB14">
        <f t="shared" si="46"/>
        <v>99</v>
      </c>
      <c r="CD14">
        <f t="shared" si="47"/>
        <v>246.28</v>
      </c>
      <c r="CF14">
        <f>IF([1]Einstellung!M47="",0,1)</f>
        <v>1</v>
      </c>
      <c r="CG14">
        <f t="shared" si="48"/>
        <v>31246289174908</v>
      </c>
      <c r="CH14">
        <f t="shared" si="49"/>
        <v>0</v>
      </c>
      <c r="CI14">
        <f t="shared" si="50"/>
        <v>0</v>
      </c>
      <c r="CJ14">
        <f t="shared" si="51"/>
        <v>0</v>
      </c>
      <c r="CK14">
        <f t="shared" si="112"/>
        <v>0</v>
      </c>
      <c r="CL14">
        <f t="shared" si="52"/>
        <v>99999</v>
      </c>
      <c r="CM14">
        <f t="shared" si="53"/>
        <v>99999</v>
      </c>
      <c r="CN14">
        <f t="shared" si="54"/>
        <v>999</v>
      </c>
      <c r="CO14">
        <f t="shared" si="55"/>
        <v>99</v>
      </c>
      <c r="CQ14">
        <f t="shared" si="56"/>
        <v>246.28</v>
      </c>
      <c r="CS14">
        <f>IF([1]Einstellung!N47="",0,1)</f>
        <v>0</v>
      </c>
      <c r="CT14">
        <f t="shared" si="57"/>
        <v>0</v>
      </c>
      <c r="CU14">
        <f t="shared" si="58"/>
        <v>0</v>
      </c>
      <c r="CV14">
        <f t="shared" si="113"/>
        <v>0</v>
      </c>
      <c r="CW14">
        <f t="shared" si="114"/>
        <v>0</v>
      </c>
      <c r="CX14">
        <f t="shared" si="115"/>
        <v>0</v>
      </c>
      <c r="CY14">
        <f t="shared" si="116"/>
        <v>99999</v>
      </c>
      <c r="CZ14">
        <f t="shared" si="59"/>
        <v>99999</v>
      </c>
      <c r="DA14">
        <f t="shared" si="60"/>
        <v>999</v>
      </c>
      <c r="DB14">
        <f t="shared" si="61"/>
        <v>99</v>
      </c>
      <c r="DD14">
        <f t="shared" si="62"/>
        <v>0</v>
      </c>
      <c r="DF14">
        <f>IF([1]Einstellung!O47="",0,1)</f>
        <v>0</v>
      </c>
      <c r="DG14">
        <f t="shared" si="63"/>
        <v>0</v>
      </c>
      <c r="DH14">
        <f t="shared" si="64"/>
        <v>0</v>
      </c>
      <c r="DI14">
        <f t="shared" si="117"/>
        <v>0</v>
      </c>
      <c r="DJ14">
        <f t="shared" si="118"/>
        <v>0</v>
      </c>
      <c r="DK14">
        <f t="shared" si="119"/>
        <v>0</v>
      </c>
      <c r="DL14">
        <f t="shared" si="120"/>
        <v>99999</v>
      </c>
      <c r="DM14">
        <f t="shared" si="65"/>
        <v>99999</v>
      </c>
      <c r="DN14">
        <f t="shared" si="66"/>
        <v>999</v>
      </c>
      <c r="DO14">
        <f t="shared" si="67"/>
        <v>99</v>
      </c>
      <c r="DQ14">
        <f t="shared" si="68"/>
        <v>0</v>
      </c>
      <c r="DS14">
        <f>IF([1]Einstellung!P47="",0,1)</f>
        <v>0</v>
      </c>
      <c r="DT14">
        <f t="shared" si="69"/>
        <v>0</v>
      </c>
      <c r="DU14">
        <f t="shared" si="70"/>
        <v>0</v>
      </c>
      <c r="DV14">
        <f t="shared" si="121"/>
        <v>0</v>
      </c>
      <c r="DW14">
        <f t="shared" si="122"/>
        <v>0</v>
      </c>
      <c r="DX14">
        <f t="shared" si="123"/>
        <v>0</v>
      </c>
      <c r="DY14">
        <f t="shared" si="124"/>
        <v>99999</v>
      </c>
      <c r="DZ14">
        <f t="shared" si="71"/>
        <v>99999</v>
      </c>
      <c r="EA14">
        <f t="shared" si="72"/>
        <v>999</v>
      </c>
      <c r="EB14">
        <f t="shared" si="73"/>
        <v>99</v>
      </c>
      <c r="ED14">
        <f t="shared" si="74"/>
        <v>0</v>
      </c>
      <c r="EF14">
        <f>IF([1]Einstellung!Q47="",0,1)</f>
        <v>0</v>
      </c>
      <c r="EG14">
        <f t="shared" si="75"/>
        <v>0</v>
      </c>
      <c r="EH14">
        <f t="shared" si="4"/>
        <v>0</v>
      </c>
      <c r="EI14">
        <f t="shared" si="125"/>
        <v>0</v>
      </c>
      <c r="EJ14">
        <f t="shared" si="126"/>
        <v>0</v>
      </c>
      <c r="EK14">
        <f t="shared" si="127"/>
        <v>0</v>
      </c>
      <c r="EL14">
        <f t="shared" si="128"/>
        <v>99999</v>
      </c>
      <c r="EM14">
        <f t="shared" si="5"/>
        <v>99999</v>
      </c>
      <c r="EN14">
        <f t="shared" si="76"/>
        <v>999</v>
      </c>
      <c r="EO14">
        <f t="shared" si="77"/>
        <v>99</v>
      </c>
      <c r="EQ14">
        <f t="shared" si="78"/>
        <v>0</v>
      </c>
      <c r="ES14">
        <f>IF([1]Einstellung!R47="",0,1)</f>
        <v>0</v>
      </c>
      <c r="ET14">
        <f t="shared" si="79"/>
        <v>0</v>
      </c>
      <c r="EU14">
        <f t="shared" si="6"/>
        <v>0</v>
      </c>
      <c r="EV14">
        <f t="shared" si="129"/>
        <v>0</v>
      </c>
      <c r="EW14">
        <f t="shared" si="130"/>
        <v>0</v>
      </c>
      <c r="EX14">
        <f t="shared" si="131"/>
        <v>0</v>
      </c>
      <c r="EY14">
        <f t="shared" si="132"/>
        <v>99999</v>
      </c>
      <c r="EZ14">
        <f t="shared" si="7"/>
        <v>99999</v>
      </c>
      <c r="FA14">
        <f t="shared" si="80"/>
        <v>999</v>
      </c>
      <c r="FB14">
        <f t="shared" si="81"/>
        <v>99</v>
      </c>
      <c r="FD14">
        <f t="shared" si="82"/>
        <v>0</v>
      </c>
      <c r="FF14">
        <f>IF([1]Einstellung!S47="",0,1)</f>
        <v>0</v>
      </c>
      <c r="FG14">
        <f t="shared" si="83"/>
        <v>0</v>
      </c>
      <c r="FH14">
        <f t="shared" si="8"/>
        <v>0</v>
      </c>
      <c r="FI14">
        <f t="shared" si="133"/>
        <v>0</v>
      </c>
      <c r="FJ14">
        <f t="shared" si="134"/>
        <v>0</v>
      </c>
      <c r="FK14">
        <f t="shared" si="135"/>
        <v>0</v>
      </c>
      <c r="FL14">
        <f t="shared" si="136"/>
        <v>99999</v>
      </c>
      <c r="FM14" s="14">
        <f t="shared" si="9"/>
        <v>99999</v>
      </c>
      <c r="FN14">
        <f t="shared" si="84"/>
        <v>999</v>
      </c>
      <c r="FO14">
        <f t="shared" si="85"/>
        <v>99</v>
      </c>
      <c r="FQ14">
        <f t="shared" si="86"/>
        <v>0</v>
      </c>
      <c r="FS14">
        <f>IF([1]Einstellung!T47="",0,1)</f>
        <v>0</v>
      </c>
      <c r="FT14">
        <f t="shared" si="87"/>
        <v>0</v>
      </c>
      <c r="FU14">
        <f t="shared" si="10"/>
        <v>0</v>
      </c>
      <c r="FV14">
        <f t="shared" si="137"/>
        <v>0</v>
      </c>
      <c r="FW14">
        <f t="shared" si="138"/>
        <v>0</v>
      </c>
      <c r="FX14">
        <f t="shared" si="139"/>
        <v>0</v>
      </c>
      <c r="FY14">
        <f t="shared" si="140"/>
        <v>99999</v>
      </c>
      <c r="FZ14">
        <f t="shared" si="11"/>
        <v>99999</v>
      </c>
      <c r="GA14">
        <f t="shared" si="88"/>
        <v>999</v>
      </c>
      <c r="GB14">
        <f t="shared" si="89"/>
        <v>99</v>
      </c>
      <c r="GD14">
        <f t="shared" si="90"/>
        <v>0</v>
      </c>
      <c r="GF14">
        <f>IF([1]Einstellung!U47="",0,1)</f>
        <v>0</v>
      </c>
      <c r="GG14">
        <f t="shared" si="91"/>
        <v>0</v>
      </c>
      <c r="GH14">
        <f t="shared" si="12"/>
        <v>0</v>
      </c>
      <c r="GI14">
        <f t="shared" si="141"/>
        <v>0</v>
      </c>
      <c r="GJ14">
        <f t="shared" si="142"/>
        <v>0</v>
      </c>
      <c r="GK14">
        <f t="shared" si="143"/>
        <v>0</v>
      </c>
      <c r="GL14">
        <f t="shared" si="144"/>
        <v>99999</v>
      </c>
      <c r="GM14">
        <f t="shared" si="13"/>
        <v>99999</v>
      </c>
      <c r="GN14">
        <f t="shared" si="92"/>
        <v>999</v>
      </c>
      <c r="GO14">
        <f t="shared" si="93"/>
        <v>99</v>
      </c>
      <c r="GQ14">
        <f t="shared" si="94"/>
        <v>0</v>
      </c>
      <c r="GS14">
        <f>IF([1]Einstellung!V47="",0,1)</f>
        <v>0</v>
      </c>
      <c r="GT14">
        <f t="shared" si="95"/>
        <v>0</v>
      </c>
      <c r="GU14">
        <f t="shared" si="14"/>
        <v>0</v>
      </c>
      <c r="GV14">
        <f t="shared" si="145"/>
        <v>0</v>
      </c>
      <c r="GW14">
        <f t="shared" si="146"/>
        <v>0</v>
      </c>
      <c r="GX14">
        <f t="shared" si="147"/>
        <v>0</v>
      </c>
      <c r="GY14">
        <f t="shared" si="148"/>
        <v>99999</v>
      </c>
      <c r="GZ14">
        <f t="shared" si="15"/>
        <v>99999</v>
      </c>
      <c r="HA14">
        <f t="shared" si="96"/>
        <v>999</v>
      </c>
      <c r="HB14">
        <f t="shared" si="97"/>
        <v>99</v>
      </c>
      <c r="HD14">
        <f t="shared" si="98"/>
        <v>0</v>
      </c>
      <c r="HF14">
        <f>IF([1]Einstellung!W47="",0,1)</f>
        <v>0</v>
      </c>
      <c r="HG14">
        <f t="shared" si="99"/>
        <v>0</v>
      </c>
      <c r="HH14">
        <f t="shared" si="16"/>
        <v>0</v>
      </c>
      <c r="HI14">
        <f t="shared" si="149"/>
        <v>0</v>
      </c>
      <c r="HJ14">
        <f t="shared" si="150"/>
        <v>0</v>
      </c>
      <c r="HK14">
        <f t="shared" si="151"/>
        <v>0</v>
      </c>
      <c r="HL14">
        <f t="shared" si="152"/>
        <v>99999</v>
      </c>
      <c r="HM14">
        <f t="shared" si="17"/>
        <v>99999</v>
      </c>
      <c r="HN14">
        <f t="shared" si="100"/>
        <v>999</v>
      </c>
      <c r="HO14">
        <f t="shared" si="101"/>
        <v>99</v>
      </c>
      <c r="HQ14">
        <f t="shared" si="102"/>
        <v>0</v>
      </c>
      <c r="HS14">
        <f>IF([1]Einstellung!X47="",0,1)</f>
        <v>0</v>
      </c>
      <c r="HT14">
        <f t="shared" si="103"/>
        <v>0</v>
      </c>
      <c r="HU14">
        <f t="shared" si="18"/>
        <v>0</v>
      </c>
      <c r="HV14">
        <f t="shared" si="153"/>
        <v>0</v>
      </c>
      <c r="HW14">
        <f t="shared" si="154"/>
        <v>0</v>
      </c>
      <c r="HX14">
        <f t="shared" si="155"/>
        <v>0</v>
      </c>
      <c r="HY14">
        <f t="shared" si="156"/>
        <v>99999</v>
      </c>
      <c r="HZ14">
        <f t="shared" si="19"/>
        <v>99999</v>
      </c>
      <c r="IA14">
        <f t="shared" si="104"/>
        <v>999</v>
      </c>
      <c r="IB14">
        <f t="shared" si="105"/>
        <v>99</v>
      </c>
      <c r="ID14">
        <f t="shared" si="106"/>
        <v>0</v>
      </c>
      <c r="IF14">
        <f>IF([1]Einstellung!Y47="",0,1)</f>
        <v>0</v>
      </c>
      <c r="IG14">
        <f t="shared" si="107"/>
        <v>0</v>
      </c>
      <c r="IH14">
        <f t="shared" si="20"/>
        <v>0</v>
      </c>
      <c r="II14">
        <f t="shared" si="157"/>
        <v>0</v>
      </c>
      <c r="IJ14">
        <f t="shared" si="158"/>
        <v>0</v>
      </c>
      <c r="IK14">
        <f t="shared" si="159"/>
        <v>0</v>
      </c>
      <c r="IL14">
        <f t="shared" si="160"/>
        <v>99999</v>
      </c>
      <c r="IM14">
        <f t="shared" si="21"/>
        <v>99999</v>
      </c>
      <c r="IN14">
        <f t="shared" si="108"/>
        <v>999</v>
      </c>
      <c r="IO14">
        <f t="shared" si="109"/>
        <v>99</v>
      </c>
      <c r="IT14">
        <f>IF([1]Wettkampf!BK13&lt;&gt;"",VLOOKUP([1]Wettkampf!BK13, Athl01,11),"")</f>
        <v>4635</v>
      </c>
      <c r="IU14">
        <f>IF([1]Wettkampf!BK13&lt;&gt;"",VLOOKUP([1]Wettkampf!BK13, Athl01,10),"")</f>
        <v>0</v>
      </c>
      <c r="IV14">
        <f t="shared" si="110"/>
        <v>4635</v>
      </c>
    </row>
    <row r="15" spans="1:256" ht="13.5" customHeight="1">
      <c r="A15" s="47">
        <v>9</v>
      </c>
      <c r="B15" s="47" t="str">
        <f>IF([1]Einstellung!B48&lt;&gt;"",[1]Einstellung!B48,"")</f>
        <v/>
      </c>
      <c r="C15" s="63" t="str">
        <f>[1]Einstellung!D48</f>
        <v/>
      </c>
      <c r="D15" s="64" t="str">
        <f>[1]Einstellung!D48</f>
        <v/>
      </c>
      <c r="E15" s="50" t="str">
        <f>IF([1]Einstellung!$S$28="N",IF([1]Wettkampf!BK14&lt;&gt;"",VLOOKUP([1]Wettkampf!BK14,Athl01,13),""),IF([1]Wettkampf!BK14&lt;&gt;"",VLOOKUP([1]Wettkampf!BK14,Athl01,[1]Einstellung!$I$2),""))</f>
        <v/>
      </c>
      <c r="F15" s="51" t="str">
        <f>IF([1]Wettkampf!BK14&lt;&gt;"",YEAR(VLOOKUP([1]Wettkampf!BK14, Athl01,4)),"")</f>
        <v/>
      </c>
      <c r="G15" s="47" t="str">
        <f t="shared" si="22"/>
        <v/>
      </c>
      <c r="H15" s="52" t="str">
        <f>IF([1]Wettkampf!K14="","",[1]Wettkampf!K14)</f>
        <v/>
      </c>
      <c r="I15" s="53" t="str">
        <f>IF([1]Wettkampf!P14=0,"",[1]Wettkampf!P14)</f>
        <v/>
      </c>
      <c r="J15" s="54" t="str">
        <f>IF([1]Wettkampf!Q14="+","",IF([1]Wettkampf!Q14="-","x",""))</f>
        <v/>
      </c>
      <c r="K15" s="55" t="str">
        <f>IF([1]Wettkampf!R14=0,"",[1]Wettkampf!R14)</f>
        <v/>
      </c>
      <c r="L15" s="54" t="str">
        <f>IF([1]Wettkampf!S14="+","",IF([1]Wettkampf!S14="-","x",""))</f>
        <v/>
      </c>
      <c r="M15" s="55" t="str">
        <f>IF([1]Wettkampf!T14=0,"",[1]Wettkampf!T14)</f>
        <v/>
      </c>
      <c r="N15" s="54" t="str">
        <f>IF([1]Wettkampf!U14="+","",IF([1]Wettkampf!U14="-","x",""))</f>
        <v/>
      </c>
      <c r="O15" s="56" t="str">
        <f>IF([1]Wettkampf!L14&lt;&gt;"",[1]Wettkampf!BA14,"")</f>
        <v/>
      </c>
      <c r="P15" s="57" t="s">
        <v>20</v>
      </c>
      <c r="Q15" s="53" t="str">
        <f>IF([1]Wettkampf!W14=0,"",[1]Wettkampf!W14)</f>
        <v/>
      </c>
      <c r="R15" s="54" t="str">
        <f>IF([1]Wettkampf!X14="+","",IF([1]Wettkampf!X14="-","x",""))</f>
        <v/>
      </c>
      <c r="S15" s="55" t="str">
        <f>IF([1]Wettkampf!Y14=0,"",[1]Wettkampf!Y14)</f>
        <v/>
      </c>
      <c r="T15" s="54" t="str">
        <f>IF([1]Wettkampf!Z14="+","",IF([1]Wettkampf!Z14="-","x",""))</f>
        <v/>
      </c>
      <c r="U15" s="55" t="str">
        <f>IF([1]Wettkampf!AA14=0,"",[1]Wettkampf!AA14)</f>
        <v/>
      </c>
      <c r="V15" s="54" t="str">
        <f>IF([1]Wettkampf!AB14="+","",IF([1]Wettkampf!AB14="-","x",""))</f>
        <v/>
      </c>
      <c r="W15" s="56" t="str">
        <f>IF([1]Wettkampf!L14&lt;&gt;"",[1]Wettkampf!BE14,"")</f>
        <v/>
      </c>
      <c r="X15" s="57" t="s">
        <v>20</v>
      </c>
      <c r="Y15" s="58" t="str">
        <f>IF([1]Wettkampf!L14&lt;&gt;"",IF($AU$1="J",O15+W15,IF($AU$1="R",IF(O15=0,0,O15+W15),IF(AU$1="S",IF(W15=0,0,O15+W15),IF(O15=0,0,IF(W15=0,0,O15+W15))))),"")</f>
        <v/>
      </c>
      <c r="Z15" s="59" t="str">
        <f>IF([1]Wettkampf!L14&lt;&gt;"",ROUND([1]Wettkampf!BR14*Y15,2),"")</f>
        <v/>
      </c>
      <c r="AA15" s="60" t="str">
        <f t="shared" si="23"/>
        <v/>
      </c>
      <c r="AB15" s="61" t="str">
        <f>IF([1]Einstellung!L48&lt;&gt;"",IF(ISERROR(VLOOKUP(A15,R_GRP_01,2,FALSE)),99,IF(VLOOKUP(A15,R_GRP_01,1,FALSE)=A15,VLOOKUP(A15,R_GRP_01,2,FALSE),99)),"")</f>
        <v/>
      </c>
      <c r="AC15" s="61" t="str">
        <f>IF([1]Einstellung!M48&lt;&gt;"",IF(ISERROR(VLOOKUP(A15,R_GRP_02,2)),99,IF(VLOOKUP(A15,R_GRP_02,1)=A15,VLOOKUP(A15,R_GRP_02,2),99)),"")</f>
        <v/>
      </c>
      <c r="AD15" s="61" t="str">
        <f>IF([1]Einstellung!N48&lt;&gt;"",IF(ISERROR(VLOOKUP(A15,R_GRP_03,2)),99,IF(VLOOKUP(A15,R_GRP_03,1)=A15,VLOOKUP(A15,R_GRP_03,2),99)),"")</f>
        <v/>
      </c>
      <c r="AE15" s="61" t="str">
        <f>IF([1]Einstellung!O48&lt;&gt;"",IF(ISERROR(VLOOKUP(A15,R_GRP_04,2)),99,IF(VLOOKUP(A15,R_GRP_04,1)=A15,VLOOKUP(A15,R_GRP_04,2),99)),"")</f>
        <v/>
      </c>
      <c r="AF15" s="61" t="str">
        <f>IF([1]Einstellung!P48&lt;&gt;"",IF(ISERROR(VLOOKUP(A15,R_GRP_05,2)),99,IF(VLOOKUP(A15,R_GRP_05,1)=A15,VLOOKUP(A15,R_GRP_05,2),99)),"")</f>
        <v/>
      </c>
      <c r="AG15" s="61" t="str">
        <f>IF([1]Einstellung!Q48&lt;&gt;"",IF(ISERROR(VLOOKUP(A15,R_GRP_06,2)),99,IF(VLOOKUP(A15,R_GRP_06,1)=A15,VLOOKUP(A15,R_GRP_06,2),99)),"")</f>
        <v/>
      </c>
      <c r="AH15" s="61" t="str">
        <f>IF([1]Einstellung!R48&lt;&gt;"",IF(ISERROR(VLOOKUP(A15,R_GRP_07,2)),99,IF(VLOOKUP(A15,R_GRP_07,1)=A15,VLOOKUP(A15,R_GRP_07,2),99)),"")</f>
        <v/>
      </c>
      <c r="AI15" s="61" t="str">
        <f>IF([1]Einstellung!S48&lt;&gt;"",IF(ISERROR(VLOOKUP(A15,R_GRP_08,2)),99,IF(VLOOKUP(A15,R_GRP_08,1)=A15,VLOOKUP(A15,R_GRP_08,2),99)),"")</f>
        <v/>
      </c>
      <c r="AJ15" s="61" t="str">
        <f>IF([1]Einstellung!T48&lt;&gt;"",IF(ISERROR(VLOOKUP(A15,R_GRP_09,2)),99,IF(VLOOKUP(A15,R_GRP_09,1)=A15,VLOOKUP(A15,R_GRP_09,2),99)),"")</f>
        <v/>
      </c>
      <c r="AK15" s="61" t="str">
        <f>IF([1]Einstellung!U48&lt;&gt;"",IF(ISERROR(VLOOKUP(A15,R_GRP_10,2)),99,IF(VLOOKUP(A15,R_GRP_10,1)=A15,VLOOKUP(A15,R_GRP_10,2),99)),"")</f>
        <v/>
      </c>
      <c r="AL15" s="61" t="str">
        <f>IF([1]Einstellung!V48&lt;&gt;"",IF(ISERROR(VLOOKUP(A15,R_GRP_11,2)),99,IF(VLOOKUP(A15,R_GRP_11,1)=A15,VLOOKUP(A15,R_GRP_11,2),99)),"")</f>
        <v/>
      </c>
      <c r="AM15" s="61" t="str">
        <f>IF([1]Einstellung!W48&lt;&gt;"",IF(ISERROR(VLOOKUP(A15,R_GRP_12,2)),99,IF(VLOOKUP(A15,R_GRP_12,1)=A15,VLOOKUP(A15,R_GRP_12,2),99)),"")</f>
        <v/>
      </c>
      <c r="AN15" s="61" t="str">
        <f>IF([1]Einstellung!X48&lt;&gt;"",IF(ISERROR(VLOOKUP(A15,R_GRP_13,2)),99,IF(VLOOKUP(A15,R_GRP_13,1)=A15,VLOOKUP(A15,R_GRP_13,2),99)),"")</f>
        <v/>
      </c>
      <c r="AO15" s="61" t="str">
        <f>IF([1]Einstellung!Y48&lt;&gt;"",IF(ISERROR(VLOOKUP(A15,R_GRP_14,2)),99,IF(VLOOKUP(A15,R_GRP_14,1)=A15,VLOOKUP(A15,R_GRP_14,2),99)),"")</f>
        <v/>
      </c>
      <c r="AP15" s="61" t="str">
        <f t="shared" si="0"/>
        <v/>
      </c>
      <c r="AQ15" s="61" t="str">
        <f t="shared" si="1"/>
        <v/>
      </c>
      <c r="AU15" s="46">
        <f>IF(C15&lt;&gt;"",YEAR([1]Wiegeliste!$D$4) - F15,0)</f>
        <v>0</v>
      </c>
      <c r="AV15">
        <f t="shared" si="2"/>
        <v>0</v>
      </c>
      <c r="AZ15" s="62">
        <f t="shared" si="24"/>
        <v>0</v>
      </c>
      <c r="BA15">
        <f t="shared" si="25"/>
        <v>0</v>
      </c>
      <c r="BB15">
        <f t="shared" si="26"/>
        <v>99</v>
      </c>
      <c r="BC15">
        <f t="shared" si="27"/>
        <v>99009</v>
      </c>
      <c r="BD15">
        <f t="shared" si="28"/>
        <v>99009</v>
      </c>
      <c r="BE15">
        <f t="shared" si="29"/>
        <v>99</v>
      </c>
      <c r="BF15">
        <f t="shared" si="30"/>
        <v>9</v>
      </c>
      <c r="BH15">
        <f t="shared" si="31"/>
        <v>0</v>
      </c>
      <c r="BI15">
        <f t="shared" si="32"/>
        <v>0</v>
      </c>
      <c r="BJ15">
        <f t="shared" si="33"/>
        <v>99</v>
      </c>
      <c r="BK15">
        <f t="shared" si="34"/>
        <v>99009</v>
      </c>
      <c r="BL15">
        <f t="shared" si="35"/>
        <v>99009</v>
      </c>
      <c r="BM15">
        <f t="shared" si="36"/>
        <v>99</v>
      </c>
      <c r="BN15">
        <f t="shared" si="37"/>
        <v>9</v>
      </c>
      <c r="BQ15" t="str">
        <f t="shared" si="38"/>
        <v/>
      </c>
      <c r="BR15">
        <f t="shared" si="3"/>
        <v>0</v>
      </c>
      <c r="BS15">
        <f>IF([1]Einstellung!L48="",0,1)</f>
        <v>0</v>
      </c>
      <c r="BT15">
        <f t="shared" si="39"/>
        <v>0</v>
      </c>
      <c r="BU15">
        <f t="shared" si="40"/>
        <v>0</v>
      </c>
      <c r="BV15">
        <f t="shared" si="41"/>
        <v>0</v>
      </c>
      <c r="BW15">
        <f t="shared" si="42"/>
        <v>0</v>
      </c>
      <c r="BX15">
        <f t="shared" si="111"/>
        <v>0</v>
      </c>
      <c r="BY15">
        <f t="shared" si="43"/>
        <v>99999</v>
      </c>
      <c r="BZ15">
        <f t="shared" si="44"/>
        <v>99999</v>
      </c>
      <c r="CA15">
        <f t="shared" si="45"/>
        <v>999</v>
      </c>
      <c r="CB15">
        <f t="shared" si="46"/>
        <v>99</v>
      </c>
      <c r="CD15" t="str">
        <f t="shared" si="47"/>
        <v/>
      </c>
      <c r="CF15">
        <f>IF([1]Einstellung!M48="",0,1)</f>
        <v>0</v>
      </c>
      <c r="CG15">
        <f t="shared" si="48"/>
        <v>0</v>
      </c>
      <c r="CH15">
        <f t="shared" si="49"/>
        <v>0</v>
      </c>
      <c r="CI15">
        <f t="shared" si="50"/>
        <v>0</v>
      </c>
      <c r="CJ15">
        <f t="shared" si="51"/>
        <v>0</v>
      </c>
      <c r="CK15">
        <f t="shared" si="112"/>
        <v>0</v>
      </c>
      <c r="CL15">
        <f t="shared" si="52"/>
        <v>99999</v>
      </c>
      <c r="CM15">
        <f t="shared" si="53"/>
        <v>99999</v>
      </c>
      <c r="CN15">
        <f t="shared" si="54"/>
        <v>999</v>
      </c>
      <c r="CO15">
        <f t="shared" si="55"/>
        <v>99</v>
      </c>
      <c r="CQ15" t="str">
        <f t="shared" si="56"/>
        <v/>
      </c>
      <c r="CS15">
        <f>IF([1]Einstellung!N48="",0,1)</f>
        <v>0</v>
      </c>
      <c r="CT15">
        <f t="shared" si="57"/>
        <v>0</v>
      </c>
      <c r="CU15">
        <f t="shared" si="58"/>
        <v>0</v>
      </c>
      <c r="CV15">
        <f t="shared" si="113"/>
        <v>0</v>
      </c>
      <c r="CW15">
        <f t="shared" si="114"/>
        <v>0</v>
      </c>
      <c r="CX15">
        <f t="shared" si="115"/>
        <v>0</v>
      </c>
      <c r="CY15">
        <f t="shared" si="116"/>
        <v>99999</v>
      </c>
      <c r="CZ15">
        <f t="shared" si="59"/>
        <v>99999</v>
      </c>
      <c r="DA15">
        <f t="shared" si="60"/>
        <v>999</v>
      </c>
      <c r="DB15">
        <f t="shared" si="61"/>
        <v>99</v>
      </c>
      <c r="DD15">
        <f t="shared" si="62"/>
        <v>0</v>
      </c>
      <c r="DF15">
        <f>IF([1]Einstellung!O48="",0,1)</f>
        <v>0</v>
      </c>
      <c r="DG15">
        <f t="shared" si="63"/>
        <v>0</v>
      </c>
      <c r="DH15">
        <f t="shared" si="64"/>
        <v>0</v>
      </c>
      <c r="DI15">
        <f t="shared" si="117"/>
        <v>0</v>
      </c>
      <c r="DJ15">
        <f t="shared" si="118"/>
        <v>0</v>
      </c>
      <c r="DK15">
        <f t="shared" si="119"/>
        <v>0</v>
      </c>
      <c r="DL15">
        <f t="shared" si="120"/>
        <v>99999</v>
      </c>
      <c r="DM15">
        <f t="shared" si="65"/>
        <v>99999</v>
      </c>
      <c r="DN15">
        <f t="shared" si="66"/>
        <v>999</v>
      </c>
      <c r="DO15">
        <f t="shared" si="67"/>
        <v>99</v>
      </c>
      <c r="DQ15">
        <f t="shared" si="68"/>
        <v>0</v>
      </c>
      <c r="DS15">
        <f>IF([1]Einstellung!P48="",0,1)</f>
        <v>0</v>
      </c>
      <c r="DT15">
        <f t="shared" si="69"/>
        <v>0</v>
      </c>
      <c r="DU15">
        <f t="shared" si="70"/>
        <v>0</v>
      </c>
      <c r="DV15">
        <f t="shared" si="121"/>
        <v>0</v>
      </c>
      <c r="DW15">
        <f t="shared" si="122"/>
        <v>0</v>
      </c>
      <c r="DX15">
        <f t="shared" si="123"/>
        <v>0</v>
      </c>
      <c r="DY15">
        <f t="shared" si="124"/>
        <v>99999</v>
      </c>
      <c r="DZ15">
        <f t="shared" si="71"/>
        <v>99999</v>
      </c>
      <c r="EA15">
        <f t="shared" si="72"/>
        <v>999</v>
      </c>
      <c r="EB15">
        <f t="shared" si="73"/>
        <v>99</v>
      </c>
      <c r="ED15">
        <f t="shared" si="74"/>
        <v>0</v>
      </c>
      <c r="EF15">
        <f>IF([1]Einstellung!Q48="",0,1)</f>
        <v>0</v>
      </c>
      <c r="EG15">
        <f t="shared" si="75"/>
        <v>0</v>
      </c>
      <c r="EH15">
        <f t="shared" si="4"/>
        <v>0</v>
      </c>
      <c r="EI15">
        <f t="shared" si="125"/>
        <v>0</v>
      </c>
      <c r="EJ15">
        <f t="shared" si="126"/>
        <v>0</v>
      </c>
      <c r="EK15">
        <f t="shared" si="127"/>
        <v>0</v>
      </c>
      <c r="EL15">
        <f t="shared" si="128"/>
        <v>99999</v>
      </c>
      <c r="EM15">
        <f t="shared" si="5"/>
        <v>99999</v>
      </c>
      <c r="EN15">
        <f t="shared" si="76"/>
        <v>999</v>
      </c>
      <c r="EO15">
        <f t="shared" si="77"/>
        <v>99</v>
      </c>
      <c r="EQ15">
        <f t="shared" si="78"/>
        <v>0</v>
      </c>
      <c r="ES15">
        <f>IF([1]Einstellung!R48="",0,1)</f>
        <v>0</v>
      </c>
      <c r="ET15">
        <f t="shared" si="79"/>
        <v>0</v>
      </c>
      <c r="EU15">
        <f t="shared" si="6"/>
        <v>0</v>
      </c>
      <c r="EV15">
        <f t="shared" si="129"/>
        <v>0</v>
      </c>
      <c r="EW15">
        <f t="shared" si="130"/>
        <v>0</v>
      </c>
      <c r="EX15">
        <f t="shared" si="131"/>
        <v>0</v>
      </c>
      <c r="EY15">
        <f t="shared" si="132"/>
        <v>99999</v>
      </c>
      <c r="EZ15">
        <f t="shared" si="7"/>
        <v>99999</v>
      </c>
      <c r="FA15">
        <f t="shared" si="80"/>
        <v>999</v>
      </c>
      <c r="FB15">
        <f t="shared" si="81"/>
        <v>99</v>
      </c>
      <c r="FD15">
        <f t="shared" si="82"/>
        <v>0</v>
      </c>
      <c r="FF15">
        <f>IF([1]Einstellung!S48="",0,1)</f>
        <v>0</v>
      </c>
      <c r="FG15">
        <f t="shared" si="83"/>
        <v>0</v>
      </c>
      <c r="FH15">
        <f t="shared" si="8"/>
        <v>0</v>
      </c>
      <c r="FI15">
        <f t="shared" si="133"/>
        <v>0</v>
      </c>
      <c r="FJ15">
        <f t="shared" si="134"/>
        <v>0</v>
      </c>
      <c r="FK15">
        <f t="shared" si="135"/>
        <v>0</v>
      </c>
      <c r="FL15">
        <f t="shared" si="136"/>
        <v>99999</v>
      </c>
      <c r="FM15" s="14">
        <f t="shared" si="9"/>
        <v>99999</v>
      </c>
      <c r="FN15">
        <f t="shared" si="84"/>
        <v>999</v>
      </c>
      <c r="FO15">
        <f t="shared" si="85"/>
        <v>99</v>
      </c>
      <c r="FQ15">
        <f t="shared" si="86"/>
        <v>0</v>
      </c>
      <c r="FS15">
        <f>IF([1]Einstellung!T48="",0,1)</f>
        <v>0</v>
      </c>
      <c r="FT15">
        <f t="shared" si="87"/>
        <v>0</v>
      </c>
      <c r="FU15">
        <f t="shared" si="10"/>
        <v>0</v>
      </c>
      <c r="FV15">
        <f t="shared" si="137"/>
        <v>0</v>
      </c>
      <c r="FW15">
        <f t="shared" si="138"/>
        <v>0</v>
      </c>
      <c r="FX15">
        <f t="shared" si="139"/>
        <v>0</v>
      </c>
      <c r="FY15">
        <f t="shared" si="140"/>
        <v>99999</v>
      </c>
      <c r="FZ15">
        <f t="shared" si="11"/>
        <v>99999</v>
      </c>
      <c r="GA15">
        <f t="shared" si="88"/>
        <v>999</v>
      </c>
      <c r="GB15">
        <f t="shared" si="89"/>
        <v>99</v>
      </c>
      <c r="GD15">
        <f t="shared" si="90"/>
        <v>0</v>
      </c>
      <c r="GF15">
        <f>IF([1]Einstellung!U48="",0,1)</f>
        <v>0</v>
      </c>
      <c r="GG15">
        <f t="shared" si="91"/>
        <v>0</v>
      </c>
      <c r="GH15">
        <f t="shared" si="12"/>
        <v>0</v>
      </c>
      <c r="GI15">
        <f t="shared" si="141"/>
        <v>0</v>
      </c>
      <c r="GJ15">
        <f t="shared" si="142"/>
        <v>0</v>
      </c>
      <c r="GK15">
        <f t="shared" si="143"/>
        <v>0</v>
      </c>
      <c r="GL15">
        <f t="shared" si="144"/>
        <v>99999</v>
      </c>
      <c r="GM15">
        <f t="shared" si="13"/>
        <v>99999</v>
      </c>
      <c r="GN15">
        <f t="shared" si="92"/>
        <v>999</v>
      </c>
      <c r="GO15">
        <f t="shared" si="93"/>
        <v>99</v>
      </c>
      <c r="GQ15">
        <f t="shared" si="94"/>
        <v>0</v>
      </c>
      <c r="GS15">
        <f>IF([1]Einstellung!V48="",0,1)</f>
        <v>0</v>
      </c>
      <c r="GT15">
        <f t="shared" si="95"/>
        <v>0</v>
      </c>
      <c r="GU15">
        <f t="shared" si="14"/>
        <v>0</v>
      </c>
      <c r="GV15">
        <f t="shared" si="145"/>
        <v>0</v>
      </c>
      <c r="GW15">
        <f t="shared" si="146"/>
        <v>0</v>
      </c>
      <c r="GX15">
        <f t="shared" si="147"/>
        <v>0</v>
      </c>
      <c r="GY15">
        <f t="shared" si="148"/>
        <v>99999</v>
      </c>
      <c r="GZ15">
        <f t="shared" si="15"/>
        <v>99999</v>
      </c>
      <c r="HA15">
        <f t="shared" si="96"/>
        <v>999</v>
      </c>
      <c r="HB15">
        <f t="shared" si="97"/>
        <v>99</v>
      </c>
      <c r="HD15">
        <f t="shared" si="98"/>
        <v>0</v>
      </c>
      <c r="HF15">
        <f>IF([1]Einstellung!W48="",0,1)</f>
        <v>0</v>
      </c>
      <c r="HG15">
        <f t="shared" si="99"/>
        <v>0</v>
      </c>
      <c r="HH15">
        <f t="shared" si="16"/>
        <v>0</v>
      </c>
      <c r="HI15">
        <f t="shared" si="149"/>
        <v>0</v>
      </c>
      <c r="HJ15">
        <f t="shared" si="150"/>
        <v>0</v>
      </c>
      <c r="HK15">
        <f t="shared" si="151"/>
        <v>0</v>
      </c>
      <c r="HL15">
        <f t="shared" si="152"/>
        <v>99999</v>
      </c>
      <c r="HM15">
        <f t="shared" si="17"/>
        <v>99999</v>
      </c>
      <c r="HN15">
        <f t="shared" si="100"/>
        <v>999</v>
      </c>
      <c r="HO15">
        <f t="shared" si="101"/>
        <v>99</v>
      </c>
      <c r="HQ15">
        <f t="shared" si="102"/>
        <v>0</v>
      </c>
      <c r="HS15">
        <f>IF([1]Einstellung!X48="",0,1)</f>
        <v>0</v>
      </c>
      <c r="HT15">
        <f t="shared" si="103"/>
        <v>0</v>
      </c>
      <c r="HU15">
        <f t="shared" si="18"/>
        <v>0</v>
      </c>
      <c r="HV15">
        <f t="shared" si="153"/>
        <v>0</v>
      </c>
      <c r="HW15">
        <f t="shared" si="154"/>
        <v>0</v>
      </c>
      <c r="HX15">
        <f t="shared" si="155"/>
        <v>0</v>
      </c>
      <c r="HY15">
        <f t="shared" si="156"/>
        <v>99999</v>
      </c>
      <c r="HZ15">
        <f t="shared" si="19"/>
        <v>99999</v>
      </c>
      <c r="IA15">
        <f t="shared" si="104"/>
        <v>999</v>
      </c>
      <c r="IB15">
        <f t="shared" si="105"/>
        <v>99</v>
      </c>
      <c r="ID15">
        <f t="shared" si="106"/>
        <v>0</v>
      </c>
      <c r="IF15">
        <f>IF([1]Einstellung!Y48="",0,1)</f>
        <v>0</v>
      </c>
      <c r="IG15">
        <f t="shared" si="107"/>
        <v>0</v>
      </c>
      <c r="IH15">
        <f t="shared" si="20"/>
        <v>0</v>
      </c>
      <c r="II15">
        <f t="shared" si="157"/>
        <v>0</v>
      </c>
      <c r="IJ15">
        <f t="shared" si="158"/>
        <v>0</v>
      </c>
      <c r="IK15">
        <f t="shared" si="159"/>
        <v>0</v>
      </c>
      <c r="IL15">
        <f t="shared" si="160"/>
        <v>99999</v>
      </c>
      <c r="IM15">
        <f t="shared" si="21"/>
        <v>99999</v>
      </c>
      <c r="IN15">
        <f t="shared" si="108"/>
        <v>999</v>
      </c>
      <c r="IO15">
        <f t="shared" si="109"/>
        <v>99</v>
      </c>
      <c r="IT15" t="str">
        <f>IF([1]Wettkampf!BK14&lt;&gt;"",VLOOKUP([1]Wettkampf!BK14, Athl01,11),"")</f>
        <v/>
      </c>
      <c r="IU15" t="str">
        <f>IF([1]Wettkampf!BK14&lt;&gt;"",VLOOKUP([1]Wettkampf!BK14, Athl01,10),"")</f>
        <v/>
      </c>
      <c r="IV15" t="str">
        <f t="shared" si="110"/>
        <v/>
      </c>
    </row>
    <row r="16" spans="1:256" ht="13.5" customHeight="1">
      <c r="A16" s="47">
        <v>10</v>
      </c>
      <c r="B16" s="47" t="str">
        <f>IF([1]Einstellung!B49&lt;&gt;"",[1]Einstellung!B49,"")</f>
        <v>GASTM</v>
      </c>
      <c r="C16" s="63" t="str">
        <f>[1]Einstellung!D49</f>
        <v>Ceidl Martin</v>
      </c>
      <c r="D16" s="64" t="str">
        <f>[1]Einstellung!D49</f>
        <v>Ceidl Martin</v>
      </c>
      <c r="E16" s="50" t="str">
        <f>IF([1]Einstellung!$S$28="N",IF([1]Wettkampf!BK15&lt;&gt;"",VLOOKUP([1]Wettkampf!BK15,Athl01,13),""),IF([1]Wettkampf!BK15&lt;&gt;"",VLOOKUP([1]Wettkampf!BK15,Athl01,[1]Einstellung!$I$2),""))</f>
        <v>MÖD</v>
      </c>
      <c r="F16" s="51">
        <f>IF([1]Wettkampf!BK15&lt;&gt;"",YEAR(VLOOKUP([1]Wettkampf!BK15, Athl01,4)),"")</f>
        <v>1990</v>
      </c>
      <c r="G16" s="47">
        <f t="shared" si="22"/>
        <v>4586</v>
      </c>
      <c r="H16" s="52">
        <f>IF([1]Wettkampf!K15="","",[1]Wettkampf!K15)</f>
        <v>87.3</v>
      </c>
      <c r="I16" s="53">
        <f>IF([1]Wettkampf!P15=0,"",[1]Wettkampf!P15)</f>
        <v>100</v>
      </c>
      <c r="J16" s="54" t="str">
        <f>IF([1]Wettkampf!Q15="+","",IF([1]Wettkampf!Q15="-","x",""))</f>
        <v/>
      </c>
      <c r="K16" s="55">
        <f>IF([1]Wettkampf!R15=0,"",[1]Wettkampf!R15)</f>
        <v>105</v>
      </c>
      <c r="L16" s="54" t="str">
        <f>IF([1]Wettkampf!S15="+","",IF([1]Wettkampf!S15="-","x",""))</f>
        <v/>
      </c>
      <c r="M16" s="55">
        <f>IF([1]Wettkampf!T15=0,"",[1]Wettkampf!T15)</f>
        <v>108</v>
      </c>
      <c r="N16" s="54" t="str">
        <f>IF([1]Wettkampf!U15="+","",IF([1]Wettkampf!U15="-","x",""))</f>
        <v>x</v>
      </c>
      <c r="O16" s="56">
        <f>IF([1]Wettkampf!L15&lt;&gt;"",[1]Wettkampf!BA15,"")</f>
        <v>105</v>
      </c>
      <c r="P16" s="57" t="s">
        <v>20</v>
      </c>
      <c r="Q16" s="53">
        <f>IF([1]Wettkampf!W15=0,"",[1]Wettkampf!W15)</f>
        <v>125</v>
      </c>
      <c r="R16" s="54" t="str">
        <f>IF([1]Wettkampf!X15="+","",IF([1]Wettkampf!X15="-","x",""))</f>
        <v/>
      </c>
      <c r="S16" s="55">
        <f>IF([1]Wettkampf!Y15=0,"",[1]Wettkampf!Y15)</f>
        <v>130</v>
      </c>
      <c r="T16" s="54" t="str">
        <f>IF([1]Wettkampf!Z15="+","",IF([1]Wettkampf!Z15="-","x",""))</f>
        <v/>
      </c>
      <c r="U16" s="55">
        <f>IF([1]Wettkampf!AA15=0,"",[1]Wettkampf!AA15)</f>
        <v>136</v>
      </c>
      <c r="V16" s="54" t="str">
        <f>IF([1]Wettkampf!AB15="+","",IF([1]Wettkampf!AB15="-","x",""))</f>
        <v>x</v>
      </c>
      <c r="W16" s="56">
        <f>IF([1]Wettkampf!L15&lt;&gt;"",[1]Wettkampf!BE15,"")</f>
        <v>130</v>
      </c>
      <c r="X16" s="57" t="s">
        <v>20</v>
      </c>
      <c r="Y16" s="58">
        <f>IF([1]Wettkampf!L15&lt;&gt;"",IF($AU$1="J",O16+W16,IF($AU$1="R",IF(O16=0,0,O16+W16),IF(AU$1="S",IF(W16=0,0,O16+W16),IF(O16=0,0,IF(W16=0,0,O16+W16))))),"")</f>
        <v>235</v>
      </c>
      <c r="Z16" s="59">
        <f>IF([1]Wettkampf!L15&lt;&gt;"",ROUND([1]Wettkampf!BR15*Y16,2),"")</f>
        <v>277.20999999999998</v>
      </c>
      <c r="AA16" s="60" t="str">
        <f t="shared" si="23"/>
        <v/>
      </c>
      <c r="AB16" s="61" t="str">
        <f>IF([1]Einstellung!L49&lt;&gt;"",IF(ISERROR(VLOOKUP(A16,R_GRP_01,2,FALSE)),99,IF(VLOOKUP(A16,R_GRP_01,1,FALSE)=A16,VLOOKUP(A16,R_GRP_01,2,FALSE),99)),"")</f>
        <v/>
      </c>
      <c r="AC16" s="61" t="str">
        <f>IF([1]Einstellung!M49&lt;&gt;"",IF(ISERROR(VLOOKUP(A16,R_GRP_02,2)),99,IF(VLOOKUP(A16,R_GRP_02,1)=A16,VLOOKUP(A16,R_GRP_02,2),99)),"")</f>
        <v/>
      </c>
      <c r="AD16" s="61">
        <f>IF([1]Einstellung!N49&lt;&gt;"",IF(ISERROR(VLOOKUP(A16,R_GRP_03,2)),99,IF(VLOOKUP(A16,R_GRP_03,1)=A16,VLOOKUP(A16,R_GRP_03,2),99)),"")</f>
        <v>1</v>
      </c>
      <c r="AE16" s="61" t="str">
        <f>IF([1]Einstellung!O49&lt;&gt;"",IF(ISERROR(VLOOKUP(A16,R_GRP_04,2)),99,IF(VLOOKUP(A16,R_GRP_04,1)=A16,VLOOKUP(A16,R_GRP_04,2),99)),"")</f>
        <v/>
      </c>
      <c r="AF16" s="61" t="str">
        <f>IF([1]Einstellung!P49&lt;&gt;"",IF(ISERROR(VLOOKUP(A16,R_GRP_05,2)),99,IF(VLOOKUP(A16,R_GRP_05,1)=A16,VLOOKUP(A16,R_GRP_05,2),99)),"")</f>
        <v/>
      </c>
      <c r="AG16" s="61" t="str">
        <f>IF([1]Einstellung!Q49&lt;&gt;"",IF(ISERROR(VLOOKUP(A16,R_GRP_06,2)),99,IF(VLOOKUP(A16,R_GRP_06,1)=A16,VLOOKUP(A16,R_GRP_06,2),99)),"")</f>
        <v/>
      </c>
      <c r="AH16" s="61" t="str">
        <f>IF([1]Einstellung!R49&lt;&gt;"",IF(ISERROR(VLOOKUP(A16,R_GRP_07,2)),99,IF(VLOOKUP(A16,R_GRP_07,1)=A16,VLOOKUP(A16,R_GRP_07,2),99)),"")</f>
        <v/>
      </c>
      <c r="AI16" s="61" t="str">
        <f>IF([1]Einstellung!S49&lt;&gt;"",IF(ISERROR(VLOOKUP(A16,R_GRP_08,2)),99,IF(VLOOKUP(A16,R_GRP_08,1)=A16,VLOOKUP(A16,R_GRP_08,2),99)),"")</f>
        <v/>
      </c>
      <c r="AJ16" s="61" t="str">
        <f>IF([1]Einstellung!T49&lt;&gt;"",IF(ISERROR(VLOOKUP(A16,R_GRP_09,2)),99,IF(VLOOKUP(A16,R_GRP_09,1)=A16,VLOOKUP(A16,R_GRP_09,2),99)),"")</f>
        <v/>
      </c>
      <c r="AK16" s="61" t="str">
        <f>IF([1]Einstellung!U49&lt;&gt;"",IF(ISERROR(VLOOKUP(A16,R_GRP_10,2)),99,IF(VLOOKUP(A16,R_GRP_10,1)=A16,VLOOKUP(A16,R_GRP_10,2),99)),"")</f>
        <v/>
      </c>
      <c r="AL16" s="61" t="str">
        <f>IF([1]Einstellung!V49&lt;&gt;"",IF(ISERROR(VLOOKUP(A16,R_GRP_11,2)),99,IF(VLOOKUP(A16,R_GRP_11,1)=A16,VLOOKUP(A16,R_GRP_11,2),99)),"")</f>
        <v/>
      </c>
      <c r="AM16" s="61" t="str">
        <f>IF([1]Einstellung!W49&lt;&gt;"",IF(ISERROR(VLOOKUP(A16,R_GRP_12,2)),99,IF(VLOOKUP(A16,R_GRP_12,1)=A16,VLOOKUP(A16,R_GRP_12,2),99)),"")</f>
        <v/>
      </c>
      <c r="AN16" s="61" t="str">
        <f>IF([1]Einstellung!X49&lt;&gt;"",IF(ISERROR(VLOOKUP(A16,R_GRP_13,2)),99,IF(VLOOKUP(A16,R_GRP_13,1)=A16,VLOOKUP(A16,R_GRP_13,2),99)),"")</f>
        <v/>
      </c>
      <c r="AO16" s="61" t="str">
        <f>IF([1]Einstellung!Y49&lt;&gt;"",IF(ISERROR(VLOOKUP(A16,R_GRP_14,2)),99,IF(VLOOKUP(A16,R_GRP_14,1)=A16,VLOOKUP(A16,R_GRP_14,2),99)),"")</f>
        <v/>
      </c>
      <c r="AP16" s="61">
        <f t="shared" si="0"/>
        <v>2</v>
      </c>
      <c r="AQ16" s="61" t="str">
        <f t="shared" si="1"/>
        <v/>
      </c>
      <c r="AU16" s="46">
        <f>IF(C16&lt;&gt;"",YEAR([1]Wiegeliste!$D$4) - F16,0)</f>
        <v>23</v>
      </c>
      <c r="AV16">
        <f t="shared" si="2"/>
        <v>0</v>
      </c>
      <c r="AZ16" s="62">
        <f t="shared" si="24"/>
        <v>277210010</v>
      </c>
      <c r="BA16">
        <f t="shared" si="25"/>
        <v>0</v>
      </c>
      <c r="BB16">
        <f t="shared" si="26"/>
        <v>99</v>
      </c>
      <c r="BC16">
        <f t="shared" si="27"/>
        <v>99010</v>
      </c>
      <c r="BD16">
        <f t="shared" si="28"/>
        <v>99010</v>
      </c>
      <c r="BE16">
        <f t="shared" si="29"/>
        <v>99</v>
      </c>
      <c r="BF16">
        <f t="shared" si="30"/>
        <v>10</v>
      </c>
      <c r="BH16">
        <f t="shared" si="31"/>
        <v>0</v>
      </c>
      <c r="BI16">
        <f t="shared" si="32"/>
        <v>0</v>
      </c>
      <c r="BJ16">
        <f t="shared" si="33"/>
        <v>99</v>
      </c>
      <c r="BK16">
        <f t="shared" si="34"/>
        <v>99010</v>
      </c>
      <c r="BL16">
        <f t="shared" si="35"/>
        <v>99010</v>
      </c>
      <c r="BM16">
        <f t="shared" si="36"/>
        <v>99</v>
      </c>
      <c r="BN16">
        <f t="shared" si="37"/>
        <v>10</v>
      </c>
      <c r="BQ16">
        <f t="shared" si="38"/>
        <v>277.20999999999998</v>
      </c>
      <c r="BR16">
        <f t="shared" si="3"/>
        <v>32</v>
      </c>
      <c r="BS16">
        <f>IF([1]Einstellung!L49="",0,1)</f>
        <v>0</v>
      </c>
      <c r="BT16">
        <f t="shared" si="39"/>
        <v>0</v>
      </c>
      <c r="BU16">
        <f t="shared" si="40"/>
        <v>0</v>
      </c>
      <c r="BV16">
        <f t="shared" si="41"/>
        <v>0</v>
      </c>
      <c r="BW16">
        <f t="shared" si="42"/>
        <v>0</v>
      </c>
      <c r="BX16">
        <f t="shared" si="111"/>
        <v>0</v>
      </c>
      <c r="BY16">
        <f t="shared" si="43"/>
        <v>99999</v>
      </c>
      <c r="BZ16">
        <f t="shared" si="44"/>
        <v>99999</v>
      </c>
      <c r="CA16">
        <f t="shared" si="45"/>
        <v>999</v>
      </c>
      <c r="CB16">
        <f t="shared" si="46"/>
        <v>99</v>
      </c>
      <c r="CD16">
        <f t="shared" si="47"/>
        <v>277.20999999999998</v>
      </c>
      <c r="CF16">
        <f>IF([1]Einstellung!M49="",0,1)</f>
        <v>0</v>
      </c>
      <c r="CG16">
        <f t="shared" si="48"/>
        <v>0</v>
      </c>
      <c r="CH16">
        <f t="shared" si="49"/>
        <v>0</v>
      </c>
      <c r="CI16">
        <f t="shared" si="50"/>
        <v>0</v>
      </c>
      <c r="CJ16">
        <f t="shared" si="51"/>
        <v>0</v>
      </c>
      <c r="CK16">
        <f t="shared" si="112"/>
        <v>0</v>
      </c>
      <c r="CL16">
        <f t="shared" si="52"/>
        <v>99999</v>
      </c>
      <c r="CM16">
        <f t="shared" si="53"/>
        <v>99999</v>
      </c>
      <c r="CN16">
        <f t="shared" si="54"/>
        <v>999</v>
      </c>
      <c r="CO16">
        <f t="shared" si="55"/>
        <v>99</v>
      </c>
      <c r="CQ16">
        <f t="shared" si="56"/>
        <v>277.20999999999998</v>
      </c>
      <c r="CS16">
        <f>IF([1]Einstellung!N49="",0,1)</f>
        <v>1</v>
      </c>
      <c r="CT16">
        <f t="shared" si="57"/>
        <v>32277219126910</v>
      </c>
      <c r="CU16">
        <f t="shared" si="58"/>
        <v>0</v>
      </c>
      <c r="CV16">
        <f t="shared" si="113"/>
        <v>0</v>
      </c>
      <c r="CW16">
        <f t="shared" si="114"/>
        <v>0</v>
      </c>
      <c r="CX16">
        <f t="shared" si="115"/>
        <v>0</v>
      </c>
      <c r="CY16">
        <f t="shared" si="116"/>
        <v>99999</v>
      </c>
      <c r="CZ16">
        <f t="shared" si="59"/>
        <v>99999</v>
      </c>
      <c r="DA16">
        <f t="shared" si="60"/>
        <v>999</v>
      </c>
      <c r="DB16">
        <f t="shared" si="61"/>
        <v>99</v>
      </c>
      <c r="DD16">
        <f t="shared" si="62"/>
        <v>0</v>
      </c>
      <c r="DF16">
        <f>IF([1]Einstellung!O49="",0,1)</f>
        <v>0</v>
      </c>
      <c r="DG16">
        <f t="shared" si="63"/>
        <v>0</v>
      </c>
      <c r="DH16">
        <f t="shared" si="64"/>
        <v>0</v>
      </c>
      <c r="DI16">
        <f t="shared" si="117"/>
        <v>0</v>
      </c>
      <c r="DJ16">
        <f t="shared" si="118"/>
        <v>0</v>
      </c>
      <c r="DK16">
        <f t="shared" si="119"/>
        <v>0</v>
      </c>
      <c r="DL16">
        <f t="shared" si="120"/>
        <v>99999</v>
      </c>
      <c r="DM16">
        <f t="shared" si="65"/>
        <v>99999</v>
      </c>
      <c r="DN16">
        <f t="shared" si="66"/>
        <v>999</v>
      </c>
      <c r="DO16">
        <f t="shared" si="67"/>
        <v>99</v>
      </c>
      <c r="DQ16">
        <f t="shared" si="68"/>
        <v>0</v>
      </c>
      <c r="DS16">
        <f>IF([1]Einstellung!P49="",0,1)</f>
        <v>0</v>
      </c>
      <c r="DT16">
        <f t="shared" si="69"/>
        <v>0</v>
      </c>
      <c r="DU16">
        <f t="shared" si="70"/>
        <v>0</v>
      </c>
      <c r="DV16">
        <f t="shared" si="121"/>
        <v>0</v>
      </c>
      <c r="DW16">
        <f t="shared" si="122"/>
        <v>0</v>
      </c>
      <c r="DX16">
        <f t="shared" si="123"/>
        <v>0</v>
      </c>
      <c r="DY16">
        <f t="shared" si="124"/>
        <v>99999</v>
      </c>
      <c r="DZ16">
        <f t="shared" si="71"/>
        <v>99999</v>
      </c>
      <c r="EA16">
        <f t="shared" si="72"/>
        <v>999</v>
      </c>
      <c r="EB16">
        <f t="shared" si="73"/>
        <v>99</v>
      </c>
      <c r="ED16">
        <f t="shared" si="74"/>
        <v>0</v>
      </c>
      <c r="EF16">
        <f>IF([1]Einstellung!Q49="",0,1)</f>
        <v>0</v>
      </c>
      <c r="EG16">
        <f t="shared" si="75"/>
        <v>0</v>
      </c>
      <c r="EH16">
        <f t="shared" si="4"/>
        <v>0</v>
      </c>
      <c r="EI16">
        <f t="shared" si="125"/>
        <v>0</v>
      </c>
      <c r="EJ16">
        <f t="shared" si="126"/>
        <v>0</v>
      </c>
      <c r="EK16">
        <f t="shared" si="127"/>
        <v>0</v>
      </c>
      <c r="EL16">
        <f t="shared" si="128"/>
        <v>99999</v>
      </c>
      <c r="EM16">
        <f t="shared" si="5"/>
        <v>99999</v>
      </c>
      <c r="EN16">
        <f t="shared" si="76"/>
        <v>999</v>
      </c>
      <c r="EO16">
        <f t="shared" si="77"/>
        <v>99</v>
      </c>
      <c r="EQ16">
        <f t="shared" si="78"/>
        <v>0</v>
      </c>
      <c r="ES16">
        <f>IF([1]Einstellung!R49="",0,1)</f>
        <v>0</v>
      </c>
      <c r="ET16">
        <f t="shared" si="79"/>
        <v>0</v>
      </c>
      <c r="EU16">
        <f t="shared" si="6"/>
        <v>0</v>
      </c>
      <c r="EV16">
        <f t="shared" si="129"/>
        <v>0</v>
      </c>
      <c r="EW16">
        <f t="shared" si="130"/>
        <v>0</v>
      </c>
      <c r="EX16">
        <f t="shared" si="131"/>
        <v>0</v>
      </c>
      <c r="EY16">
        <f t="shared" si="132"/>
        <v>99999</v>
      </c>
      <c r="EZ16">
        <f t="shared" si="7"/>
        <v>99999</v>
      </c>
      <c r="FA16">
        <f t="shared" si="80"/>
        <v>999</v>
      </c>
      <c r="FB16">
        <f t="shared" si="81"/>
        <v>99</v>
      </c>
      <c r="FD16">
        <f t="shared" si="82"/>
        <v>0</v>
      </c>
      <c r="FF16">
        <f>IF([1]Einstellung!S49="",0,1)</f>
        <v>0</v>
      </c>
      <c r="FG16">
        <f t="shared" si="83"/>
        <v>0</v>
      </c>
      <c r="FH16">
        <f t="shared" si="8"/>
        <v>0</v>
      </c>
      <c r="FI16">
        <f t="shared" si="133"/>
        <v>0</v>
      </c>
      <c r="FJ16">
        <f t="shared" si="134"/>
        <v>0</v>
      </c>
      <c r="FK16">
        <f t="shared" si="135"/>
        <v>0</v>
      </c>
      <c r="FL16">
        <f t="shared" si="136"/>
        <v>99999</v>
      </c>
      <c r="FM16" s="14">
        <f t="shared" si="9"/>
        <v>99999</v>
      </c>
      <c r="FN16">
        <f t="shared" si="84"/>
        <v>999</v>
      </c>
      <c r="FO16">
        <f t="shared" si="85"/>
        <v>99</v>
      </c>
      <c r="FQ16">
        <f t="shared" si="86"/>
        <v>0</v>
      </c>
      <c r="FS16">
        <f>IF([1]Einstellung!T49="",0,1)</f>
        <v>0</v>
      </c>
      <c r="FT16">
        <f t="shared" si="87"/>
        <v>0</v>
      </c>
      <c r="FU16">
        <f t="shared" si="10"/>
        <v>0</v>
      </c>
      <c r="FV16">
        <f t="shared" si="137"/>
        <v>0</v>
      </c>
      <c r="FW16">
        <f t="shared" si="138"/>
        <v>0</v>
      </c>
      <c r="FX16">
        <f t="shared" si="139"/>
        <v>0</v>
      </c>
      <c r="FY16">
        <f t="shared" si="140"/>
        <v>99999</v>
      </c>
      <c r="FZ16">
        <f t="shared" si="11"/>
        <v>99999</v>
      </c>
      <c r="GA16">
        <f t="shared" si="88"/>
        <v>999</v>
      </c>
      <c r="GB16">
        <f t="shared" si="89"/>
        <v>99</v>
      </c>
      <c r="GD16">
        <f t="shared" si="90"/>
        <v>0</v>
      </c>
      <c r="GF16">
        <f>IF([1]Einstellung!U49="",0,1)</f>
        <v>0</v>
      </c>
      <c r="GG16">
        <f t="shared" si="91"/>
        <v>0</v>
      </c>
      <c r="GH16">
        <f t="shared" si="12"/>
        <v>0</v>
      </c>
      <c r="GI16">
        <f t="shared" si="141"/>
        <v>0</v>
      </c>
      <c r="GJ16">
        <f t="shared" si="142"/>
        <v>0</v>
      </c>
      <c r="GK16">
        <f t="shared" si="143"/>
        <v>0</v>
      </c>
      <c r="GL16">
        <f t="shared" si="144"/>
        <v>99999</v>
      </c>
      <c r="GM16">
        <f t="shared" si="13"/>
        <v>99999</v>
      </c>
      <c r="GN16">
        <f t="shared" si="92"/>
        <v>999</v>
      </c>
      <c r="GO16">
        <f t="shared" si="93"/>
        <v>99</v>
      </c>
      <c r="GQ16">
        <f t="shared" si="94"/>
        <v>0</v>
      </c>
      <c r="GS16">
        <f>IF([1]Einstellung!V49="",0,1)</f>
        <v>0</v>
      </c>
      <c r="GT16">
        <f t="shared" si="95"/>
        <v>0</v>
      </c>
      <c r="GU16">
        <f t="shared" si="14"/>
        <v>0</v>
      </c>
      <c r="GV16">
        <f t="shared" si="145"/>
        <v>0</v>
      </c>
      <c r="GW16">
        <f t="shared" si="146"/>
        <v>0</v>
      </c>
      <c r="GX16">
        <f t="shared" si="147"/>
        <v>0</v>
      </c>
      <c r="GY16">
        <f t="shared" si="148"/>
        <v>99999</v>
      </c>
      <c r="GZ16">
        <f t="shared" si="15"/>
        <v>99999</v>
      </c>
      <c r="HA16">
        <f t="shared" si="96"/>
        <v>999</v>
      </c>
      <c r="HB16">
        <f t="shared" si="97"/>
        <v>99</v>
      </c>
      <c r="HD16">
        <f t="shared" si="98"/>
        <v>0</v>
      </c>
      <c r="HF16">
        <f>IF([1]Einstellung!W49="",0,1)</f>
        <v>0</v>
      </c>
      <c r="HG16">
        <f t="shared" si="99"/>
        <v>0</v>
      </c>
      <c r="HH16">
        <f t="shared" si="16"/>
        <v>0</v>
      </c>
      <c r="HI16">
        <f t="shared" si="149"/>
        <v>0</v>
      </c>
      <c r="HJ16">
        <f t="shared" si="150"/>
        <v>0</v>
      </c>
      <c r="HK16">
        <f t="shared" si="151"/>
        <v>0</v>
      </c>
      <c r="HL16">
        <f t="shared" si="152"/>
        <v>99999</v>
      </c>
      <c r="HM16">
        <f t="shared" si="17"/>
        <v>99999</v>
      </c>
      <c r="HN16">
        <f t="shared" si="100"/>
        <v>999</v>
      </c>
      <c r="HO16">
        <f t="shared" si="101"/>
        <v>99</v>
      </c>
      <c r="HQ16">
        <f t="shared" si="102"/>
        <v>0</v>
      </c>
      <c r="HS16">
        <f>IF([1]Einstellung!X49="",0,1)</f>
        <v>0</v>
      </c>
      <c r="HT16">
        <f t="shared" si="103"/>
        <v>0</v>
      </c>
      <c r="HU16">
        <f t="shared" si="18"/>
        <v>0</v>
      </c>
      <c r="HV16">
        <f t="shared" si="153"/>
        <v>0</v>
      </c>
      <c r="HW16">
        <f t="shared" si="154"/>
        <v>0</v>
      </c>
      <c r="HX16">
        <f t="shared" si="155"/>
        <v>0</v>
      </c>
      <c r="HY16">
        <f t="shared" si="156"/>
        <v>99999</v>
      </c>
      <c r="HZ16">
        <f t="shared" si="19"/>
        <v>99999</v>
      </c>
      <c r="IA16">
        <f t="shared" si="104"/>
        <v>999</v>
      </c>
      <c r="IB16">
        <f t="shared" si="105"/>
        <v>99</v>
      </c>
      <c r="ID16">
        <f t="shared" si="106"/>
        <v>0</v>
      </c>
      <c r="IF16">
        <f>IF([1]Einstellung!Y49="",0,1)</f>
        <v>0</v>
      </c>
      <c r="IG16">
        <f t="shared" si="107"/>
        <v>0</v>
      </c>
      <c r="IH16">
        <f t="shared" si="20"/>
        <v>0</v>
      </c>
      <c r="II16">
        <f t="shared" si="157"/>
        <v>0</v>
      </c>
      <c r="IJ16">
        <f t="shared" si="158"/>
        <v>0</v>
      </c>
      <c r="IK16">
        <f t="shared" si="159"/>
        <v>0</v>
      </c>
      <c r="IL16">
        <f t="shared" si="160"/>
        <v>99999</v>
      </c>
      <c r="IM16">
        <f t="shared" si="21"/>
        <v>99999</v>
      </c>
      <c r="IN16">
        <f t="shared" si="108"/>
        <v>999</v>
      </c>
      <c r="IO16">
        <f t="shared" si="109"/>
        <v>99</v>
      </c>
      <c r="IT16">
        <f>IF([1]Wettkampf!BK15&lt;&gt;"",VLOOKUP([1]Wettkampf!BK15, Athl01,11),"")</f>
        <v>4586</v>
      </c>
      <c r="IU16" t="str">
        <f>IF([1]Wettkampf!BK15&lt;&gt;"",VLOOKUP([1]Wettkampf!BK15, Athl01,10),"")</f>
        <v/>
      </c>
      <c r="IV16">
        <f t="shared" si="110"/>
        <v>4586</v>
      </c>
    </row>
    <row r="17" spans="1:256" ht="13.5" customHeight="1">
      <c r="A17" s="47">
        <v>11</v>
      </c>
      <c r="B17" s="47" t="str">
        <f>IF([1]Einstellung!B50&lt;&gt;"",[1]Einstellung!B50,"")</f>
        <v>GASTM</v>
      </c>
      <c r="C17" s="63" t="str">
        <f>[1]Einstellung!D50</f>
        <v>Nussgraber Jürgen</v>
      </c>
      <c r="D17" s="64" t="str">
        <f>[1]Einstellung!D50</f>
        <v>Nussgraber Jürgen</v>
      </c>
      <c r="E17" s="50" t="str">
        <f>IF([1]Einstellung!$S$28="N",IF([1]Wettkampf!BK16&lt;&gt;"",VLOOKUP([1]Wettkampf!BK16,Athl01,13),""),IF([1]Wettkampf!BK16&lt;&gt;"",VLOOKUP([1]Wettkampf!BK16,Athl01,[1]Einstellung!$I$2),""))</f>
        <v>MÖD</v>
      </c>
      <c r="F17" s="51">
        <f>IF([1]Wettkampf!BK16&lt;&gt;"",YEAR(VLOOKUP([1]Wettkampf!BK16, Athl01,4)),"")</f>
        <v>1986</v>
      </c>
      <c r="G17" s="47">
        <f t="shared" si="22"/>
        <v>4131</v>
      </c>
      <c r="H17" s="52">
        <f>IF([1]Wettkampf!K16="","",[1]Wettkampf!K16)</f>
        <v>91</v>
      </c>
      <c r="I17" s="53">
        <f>IF([1]Wettkampf!P16=0,"",[1]Wettkampf!P16)</f>
        <v>95</v>
      </c>
      <c r="J17" s="54" t="str">
        <f>IF([1]Wettkampf!Q16="+","",IF([1]Wettkampf!Q16="-","x",""))</f>
        <v/>
      </c>
      <c r="K17" s="55">
        <f>IF([1]Wettkampf!R16=0,"",[1]Wettkampf!R16)</f>
        <v>102</v>
      </c>
      <c r="L17" s="54" t="str">
        <f>IF([1]Wettkampf!S16="+","",IF([1]Wettkampf!S16="-","x",""))</f>
        <v>x</v>
      </c>
      <c r="M17" s="55">
        <f>IF([1]Wettkampf!T16=0,"",[1]Wettkampf!T16)</f>
        <v>105</v>
      </c>
      <c r="N17" s="54" t="str">
        <f>IF([1]Wettkampf!U16="+","",IF([1]Wettkampf!U16="-","x",""))</f>
        <v>x</v>
      </c>
      <c r="O17" s="56">
        <f>IF([1]Wettkampf!L16&lt;&gt;"",[1]Wettkampf!BA16,"")</f>
        <v>95</v>
      </c>
      <c r="P17" s="57" t="s">
        <v>20</v>
      </c>
      <c r="Q17" s="53">
        <f>IF([1]Wettkampf!W16=0,"",[1]Wettkampf!W16)</f>
        <v>120</v>
      </c>
      <c r="R17" s="54" t="str">
        <f>IF([1]Wettkampf!X16="+","",IF([1]Wettkampf!X16="-","x",""))</f>
        <v/>
      </c>
      <c r="S17" s="55">
        <f>IF([1]Wettkampf!Y16=0,"",[1]Wettkampf!Y16)</f>
        <v>130</v>
      </c>
      <c r="T17" s="54" t="str">
        <f>IF([1]Wettkampf!Z16="+","",IF([1]Wettkampf!Z16="-","x",""))</f>
        <v/>
      </c>
      <c r="U17" s="55">
        <f>IF([1]Wettkampf!AA16=0,"",[1]Wettkampf!AA16)</f>
        <v>135</v>
      </c>
      <c r="V17" s="54" t="str">
        <f>IF([1]Wettkampf!AB16="+","",IF([1]Wettkampf!AB16="-","x",""))</f>
        <v>x</v>
      </c>
      <c r="W17" s="56">
        <f>IF([1]Wettkampf!L16&lt;&gt;"",[1]Wettkampf!BE16,"")</f>
        <v>130</v>
      </c>
      <c r="X17" s="57" t="s">
        <v>20</v>
      </c>
      <c r="Y17" s="58">
        <f>IF([1]Wettkampf!L16&lt;&gt;"",IF($AU$1="J",O17+W17,IF($AU$1="R",IF(O17=0,0,O17+W17),IF(AU$1="S",IF(W17=0,0,O17+W17),IF(O17=0,0,IF(W17=0,0,O17+W17))))),"")</f>
        <v>225</v>
      </c>
      <c r="Z17" s="59">
        <f>IF([1]Wettkampf!L16&lt;&gt;"",ROUND([1]Wettkampf!BR16*Y17,2),"")</f>
        <v>260.35000000000002</v>
      </c>
      <c r="AA17" s="60" t="str">
        <f t="shared" si="23"/>
        <v/>
      </c>
      <c r="AB17" s="61" t="str">
        <f>IF([1]Einstellung!L50&lt;&gt;"",IF(ISERROR(VLOOKUP(A17,R_GRP_01,2,FALSE)),99,IF(VLOOKUP(A17,R_GRP_01,1,FALSE)=A17,VLOOKUP(A17,R_GRP_01,2,FALSE),99)),"")</f>
        <v/>
      </c>
      <c r="AC17" s="61" t="str">
        <f>IF([1]Einstellung!M50&lt;&gt;"",IF(ISERROR(VLOOKUP(A17,R_GRP_02,2)),99,IF(VLOOKUP(A17,R_GRP_02,1)=A17,VLOOKUP(A17,R_GRP_02,2),99)),"")</f>
        <v/>
      </c>
      <c r="AD17" s="61">
        <f>IF([1]Einstellung!N50&lt;&gt;"",IF(ISERROR(VLOOKUP(A17,R_GRP_03,2)),99,IF(VLOOKUP(A17,R_GRP_03,1)=A17,VLOOKUP(A17,R_GRP_03,2),99)),"")</f>
        <v>2</v>
      </c>
      <c r="AE17" s="61" t="str">
        <f>IF([1]Einstellung!O50&lt;&gt;"",IF(ISERROR(VLOOKUP(A17,R_GRP_04,2)),99,IF(VLOOKUP(A17,R_GRP_04,1)=A17,VLOOKUP(A17,R_GRP_04,2),99)),"")</f>
        <v/>
      </c>
      <c r="AF17" s="61" t="str">
        <f>IF([1]Einstellung!P50&lt;&gt;"",IF(ISERROR(VLOOKUP(A17,R_GRP_05,2)),99,IF(VLOOKUP(A17,R_GRP_05,1)=A17,VLOOKUP(A17,R_GRP_05,2),99)),"")</f>
        <v/>
      </c>
      <c r="AG17" s="61" t="str">
        <f>IF([1]Einstellung!Q50&lt;&gt;"",IF(ISERROR(VLOOKUP(A17,R_GRP_06,2)),99,IF(VLOOKUP(A17,R_GRP_06,1)=A17,VLOOKUP(A17,R_GRP_06,2),99)),"")</f>
        <v/>
      </c>
      <c r="AH17" s="61" t="str">
        <f>IF([1]Einstellung!R50&lt;&gt;"",IF(ISERROR(VLOOKUP(A17,R_GRP_07,2)),99,IF(VLOOKUP(A17,R_GRP_07,1)=A17,VLOOKUP(A17,R_GRP_07,2),99)),"")</f>
        <v/>
      </c>
      <c r="AI17" s="61" t="str">
        <f>IF([1]Einstellung!S50&lt;&gt;"",IF(ISERROR(VLOOKUP(A17,R_GRP_08,2)),99,IF(VLOOKUP(A17,R_GRP_08,1)=A17,VLOOKUP(A17,R_GRP_08,2),99)),"")</f>
        <v/>
      </c>
      <c r="AJ17" s="61" t="str">
        <f>IF([1]Einstellung!T50&lt;&gt;"",IF(ISERROR(VLOOKUP(A17,R_GRP_09,2)),99,IF(VLOOKUP(A17,R_GRP_09,1)=A17,VLOOKUP(A17,R_GRP_09,2),99)),"")</f>
        <v/>
      </c>
      <c r="AK17" s="61" t="str">
        <f>IF([1]Einstellung!U50&lt;&gt;"",IF(ISERROR(VLOOKUP(A17,R_GRP_10,2)),99,IF(VLOOKUP(A17,R_GRP_10,1)=A17,VLOOKUP(A17,R_GRP_10,2),99)),"")</f>
        <v/>
      </c>
      <c r="AL17" s="61" t="str">
        <f>IF([1]Einstellung!V50&lt;&gt;"",IF(ISERROR(VLOOKUP(A17,R_GRP_11,2)),99,IF(VLOOKUP(A17,R_GRP_11,1)=A17,VLOOKUP(A17,R_GRP_11,2),99)),"")</f>
        <v/>
      </c>
      <c r="AM17" s="61" t="str">
        <f>IF([1]Einstellung!W50&lt;&gt;"",IF(ISERROR(VLOOKUP(A17,R_GRP_12,2)),99,IF(VLOOKUP(A17,R_GRP_12,1)=A17,VLOOKUP(A17,R_GRP_12,2),99)),"")</f>
        <v/>
      </c>
      <c r="AN17" s="61" t="str">
        <f>IF([1]Einstellung!X50&lt;&gt;"",IF(ISERROR(VLOOKUP(A17,R_GRP_13,2)),99,IF(VLOOKUP(A17,R_GRP_13,1)=A17,VLOOKUP(A17,R_GRP_13,2),99)),"")</f>
        <v/>
      </c>
      <c r="AO17" s="61" t="str">
        <f>IF([1]Einstellung!Y50&lt;&gt;"",IF(ISERROR(VLOOKUP(A17,R_GRP_14,2)),99,IF(VLOOKUP(A17,R_GRP_14,1)=A17,VLOOKUP(A17,R_GRP_14,2),99)),"")</f>
        <v/>
      </c>
      <c r="AP17" s="61">
        <f t="shared" si="0"/>
        <v>3.0000298023223877</v>
      </c>
      <c r="AQ17" s="61" t="str">
        <f t="shared" si="1"/>
        <v/>
      </c>
      <c r="AU17" s="46">
        <f>IF(C17&lt;&gt;"",YEAR([1]Wiegeliste!$D$4) - F17,0)</f>
        <v>27</v>
      </c>
      <c r="AV17">
        <f t="shared" si="2"/>
        <v>0</v>
      </c>
      <c r="AZ17" s="62">
        <f t="shared" si="24"/>
        <v>260350011.00000003</v>
      </c>
      <c r="BA17">
        <f t="shared" si="25"/>
        <v>0</v>
      </c>
      <c r="BB17">
        <f t="shared" si="26"/>
        <v>99</v>
      </c>
      <c r="BC17">
        <f t="shared" si="27"/>
        <v>99011</v>
      </c>
      <c r="BD17">
        <f t="shared" si="28"/>
        <v>99011</v>
      </c>
      <c r="BE17">
        <f t="shared" si="29"/>
        <v>99</v>
      </c>
      <c r="BF17">
        <f t="shared" si="30"/>
        <v>11</v>
      </c>
      <c r="BH17">
        <f t="shared" si="31"/>
        <v>0</v>
      </c>
      <c r="BI17">
        <f t="shared" si="32"/>
        <v>0</v>
      </c>
      <c r="BJ17">
        <f t="shared" si="33"/>
        <v>99</v>
      </c>
      <c r="BK17">
        <f t="shared" si="34"/>
        <v>99011</v>
      </c>
      <c r="BL17">
        <f t="shared" si="35"/>
        <v>99011</v>
      </c>
      <c r="BM17">
        <f t="shared" si="36"/>
        <v>99</v>
      </c>
      <c r="BN17">
        <f t="shared" si="37"/>
        <v>11</v>
      </c>
      <c r="BQ17">
        <f t="shared" si="38"/>
        <v>260.35000000000002</v>
      </c>
      <c r="BR17">
        <f t="shared" si="3"/>
        <v>32</v>
      </c>
      <c r="BS17">
        <f>IF([1]Einstellung!L50="",0,1)</f>
        <v>0</v>
      </c>
      <c r="BT17">
        <f t="shared" si="39"/>
        <v>0</v>
      </c>
      <c r="BU17">
        <f t="shared" si="40"/>
        <v>0</v>
      </c>
      <c r="BV17">
        <f t="shared" si="41"/>
        <v>0</v>
      </c>
      <c r="BW17">
        <f t="shared" si="42"/>
        <v>0</v>
      </c>
      <c r="BX17">
        <f t="shared" si="111"/>
        <v>0</v>
      </c>
      <c r="BY17">
        <f t="shared" si="43"/>
        <v>99999</v>
      </c>
      <c r="BZ17">
        <f t="shared" si="44"/>
        <v>99999</v>
      </c>
      <c r="CA17">
        <f t="shared" si="45"/>
        <v>999</v>
      </c>
      <c r="CB17">
        <f t="shared" si="46"/>
        <v>99</v>
      </c>
      <c r="CD17">
        <f t="shared" si="47"/>
        <v>260.35000000000002</v>
      </c>
      <c r="CF17">
        <f>IF([1]Einstellung!M50="",0,1)</f>
        <v>0</v>
      </c>
      <c r="CG17">
        <f t="shared" si="48"/>
        <v>0</v>
      </c>
      <c r="CH17">
        <f t="shared" si="49"/>
        <v>0</v>
      </c>
      <c r="CI17">
        <f t="shared" si="50"/>
        <v>0</v>
      </c>
      <c r="CJ17">
        <f t="shared" si="51"/>
        <v>0</v>
      </c>
      <c r="CK17">
        <f t="shared" si="112"/>
        <v>0</v>
      </c>
      <c r="CL17">
        <f t="shared" si="52"/>
        <v>99999</v>
      </c>
      <c r="CM17">
        <f t="shared" si="53"/>
        <v>99999</v>
      </c>
      <c r="CN17">
        <f t="shared" si="54"/>
        <v>999</v>
      </c>
      <c r="CO17">
        <f t="shared" si="55"/>
        <v>99</v>
      </c>
      <c r="CQ17">
        <f t="shared" si="56"/>
        <v>260.35000000000002</v>
      </c>
      <c r="CS17">
        <f>IF([1]Einstellung!N50="",0,1)</f>
        <v>1</v>
      </c>
      <c r="CT17">
        <f t="shared" si="57"/>
        <v>32260359089911</v>
      </c>
      <c r="CU17">
        <f t="shared" si="58"/>
        <v>0</v>
      </c>
      <c r="CV17">
        <f t="shared" si="113"/>
        <v>0</v>
      </c>
      <c r="CW17">
        <f t="shared" si="114"/>
        <v>0</v>
      </c>
      <c r="CX17">
        <f t="shared" si="115"/>
        <v>0</v>
      </c>
      <c r="CY17">
        <f t="shared" si="116"/>
        <v>99999</v>
      </c>
      <c r="CZ17">
        <f t="shared" si="59"/>
        <v>99999</v>
      </c>
      <c r="DA17">
        <f t="shared" si="60"/>
        <v>999</v>
      </c>
      <c r="DB17">
        <f t="shared" si="61"/>
        <v>99</v>
      </c>
      <c r="DD17">
        <f t="shared" si="62"/>
        <v>0</v>
      </c>
      <c r="DF17">
        <f>IF([1]Einstellung!O50="",0,1)</f>
        <v>0</v>
      </c>
      <c r="DG17">
        <f t="shared" si="63"/>
        <v>0</v>
      </c>
      <c r="DH17">
        <f t="shared" si="64"/>
        <v>0</v>
      </c>
      <c r="DI17">
        <f t="shared" si="117"/>
        <v>0</v>
      </c>
      <c r="DJ17">
        <f t="shared" si="118"/>
        <v>0</v>
      </c>
      <c r="DK17">
        <f t="shared" si="119"/>
        <v>0</v>
      </c>
      <c r="DL17">
        <f t="shared" si="120"/>
        <v>99999</v>
      </c>
      <c r="DM17">
        <f t="shared" si="65"/>
        <v>99999</v>
      </c>
      <c r="DN17">
        <f t="shared" si="66"/>
        <v>999</v>
      </c>
      <c r="DO17">
        <f t="shared" si="67"/>
        <v>99</v>
      </c>
      <c r="DQ17">
        <f t="shared" si="68"/>
        <v>0</v>
      </c>
      <c r="DS17">
        <f>IF([1]Einstellung!P50="",0,1)</f>
        <v>0</v>
      </c>
      <c r="DT17">
        <f t="shared" si="69"/>
        <v>0</v>
      </c>
      <c r="DU17">
        <f t="shared" si="70"/>
        <v>0</v>
      </c>
      <c r="DV17">
        <f t="shared" si="121"/>
        <v>0</v>
      </c>
      <c r="DW17">
        <f t="shared" si="122"/>
        <v>0</v>
      </c>
      <c r="DX17">
        <f t="shared" si="123"/>
        <v>0</v>
      </c>
      <c r="DY17">
        <f t="shared" si="124"/>
        <v>99999</v>
      </c>
      <c r="DZ17">
        <f t="shared" si="71"/>
        <v>99999</v>
      </c>
      <c r="EA17">
        <f t="shared" si="72"/>
        <v>999</v>
      </c>
      <c r="EB17">
        <f t="shared" si="73"/>
        <v>99</v>
      </c>
      <c r="ED17">
        <f t="shared" si="74"/>
        <v>0</v>
      </c>
      <c r="EF17">
        <f>IF([1]Einstellung!Q50="",0,1)</f>
        <v>0</v>
      </c>
      <c r="EG17">
        <f t="shared" si="75"/>
        <v>0</v>
      </c>
      <c r="EH17">
        <f t="shared" si="4"/>
        <v>0</v>
      </c>
      <c r="EI17">
        <f t="shared" si="125"/>
        <v>0</v>
      </c>
      <c r="EJ17">
        <f t="shared" si="126"/>
        <v>0</v>
      </c>
      <c r="EK17">
        <f t="shared" si="127"/>
        <v>0</v>
      </c>
      <c r="EL17">
        <f t="shared" si="128"/>
        <v>99999</v>
      </c>
      <c r="EM17">
        <f t="shared" si="5"/>
        <v>99999</v>
      </c>
      <c r="EN17">
        <f t="shared" si="76"/>
        <v>999</v>
      </c>
      <c r="EO17">
        <f t="shared" si="77"/>
        <v>99</v>
      </c>
      <c r="EQ17">
        <f t="shared" si="78"/>
        <v>0</v>
      </c>
      <c r="ES17">
        <f>IF([1]Einstellung!R50="",0,1)</f>
        <v>0</v>
      </c>
      <c r="ET17">
        <f t="shared" si="79"/>
        <v>0</v>
      </c>
      <c r="EU17">
        <f t="shared" si="6"/>
        <v>0</v>
      </c>
      <c r="EV17">
        <f t="shared" si="129"/>
        <v>0</v>
      </c>
      <c r="EW17">
        <f t="shared" si="130"/>
        <v>0</v>
      </c>
      <c r="EX17">
        <f t="shared" si="131"/>
        <v>0</v>
      </c>
      <c r="EY17">
        <f t="shared" si="132"/>
        <v>99999</v>
      </c>
      <c r="EZ17">
        <f t="shared" si="7"/>
        <v>99999</v>
      </c>
      <c r="FA17">
        <f t="shared" si="80"/>
        <v>999</v>
      </c>
      <c r="FB17">
        <f t="shared" si="81"/>
        <v>99</v>
      </c>
      <c r="FD17">
        <f t="shared" si="82"/>
        <v>0</v>
      </c>
      <c r="FF17">
        <f>IF([1]Einstellung!S50="",0,1)</f>
        <v>0</v>
      </c>
      <c r="FG17">
        <f t="shared" si="83"/>
        <v>0</v>
      </c>
      <c r="FH17">
        <f t="shared" si="8"/>
        <v>0</v>
      </c>
      <c r="FI17">
        <f t="shared" si="133"/>
        <v>0</v>
      </c>
      <c r="FJ17">
        <f t="shared" si="134"/>
        <v>0</v>
      </c>
      <c r="FK17">
        <f t="shared" si="135"/>
        <v>0</v>
      </c>
      <c r="FL17">
        <f t="shared" si="136"/>
        <v>99999</v>
      </c>
      <c r="FM17" s="14">
        <f t="shared" si="9"/>
        <v>99999</v>
      </c>
      <c r="FN17">
        <f t="shared" si="84"/>
        <v>999</v>
      </c>
      <c r="FO17">
        <f t="shared" si="85"/>
        <v>99</v>
      </c>
      <c r="FQ17">
        <f t="shared" si="86"/>
        <v>0</v>
      </c>
      <c r="FS17">
        <f>IF([1]Einstellung!T50="",0,1)</f>
        <v>0</v>
      </c>
      <c r="FT17">
        <f t="shared" si="87"/>
        <v>0</v>
      </c>
      <c r="FU17">
        <f t="shared" si="10"/>
        <v>0</v>
      </c>
      <c r="FV17">
        <f t="shared" si="137"/>
        <v>0</v>
      </c>
      <c r="FW17">
        <f t="shared" si="138"/>
        <v>0</v>
      </c>
      <c r="FX17">
        <f t="shared" si="139"/>
        <v>0</v>
      </c>
      <c r="FY17">
        <f t="shared" si="140"/>
        <v>99999</v>
      </c>
      <c r="FZ17">
        <f t="shared" si="11"/>
        <v>99999</v>
      </c>
      <c r="GA17">
        <f t="shared" si="88"/>
        <v>999</v>
      </c>
      <c r="GB17">
        <f t="shared" si="89"/>
        <v>99</v>
      </c>
      <c r="GD17">
        <f t="shared" si="90"/>
        <v>0</v>
      </c>
      <c r="GF17">
        <f>IF([1]Einstellung!U50="",0,1)</f>
        <v>0</v>
      </c>
      <c r="GG17">
        <f t="shared" si="91"/>
        <v>0</v>
      </c>
      <c r="GH17">
        <f t="shared" si="12"/>
        <v>0</v>
      </c>
      <c r="GI17">
        <f t="shared" si="141"/>
        <v>0</v>
      </c>
      <c r="GJ17">
        <f t="shared" si="142"/>
        <v>0</v>
      </c>
      <c r="GK17">
        <f t="shared" si="143"/>
        <v>0</v>
      </c>
      <c r="GL17">
        <f t="shared" si="144"/>
        <v>99999</v>
      </c>
      <c r="GM17">
        <f t="shared" si="13"/>
        <v>99999</v>
      </c>
      <c r="GN17">
        <f t="shared" si="92"/>
        <v>999</v>
      </c>
      <c r="GO17">
        <f t="shared" si="93"/>
        <v>99</v>
      </c>
      <c r="GQ17">
        <f t="shared" si="94"/>
        <v>0</v>
      </c>
      <c r="GS17">
        <f>IF([1]Einstellung!V50="",0,1)</f>
        <v>0</v>
      </c>
      <c r="GT17">
        <f t="shared" si="95"/>
        <v>0</v>
      </c>
      <c r="GU17">
        <f t="shared" si="14"/>
        <v>0</v>
      </c>
      <c r="GV17">
        <f t="shared" si="145"/>
        <v>0</v>
      </c>
      <c r="GW17">
        <f t="shared" si="146"/>
        <v>0</v>
      </c>
      <c r="GX17">
        <f t="shared" si="147"/>
        <v>0</v>
      </c>
      <c r="GY17">
        <f t="shared" si="148"/>
        <v>99999</v>
      </c>
      <c r="GZ17">
        <f t="shared" si="15"/>
        <v>99999</v>
      </c>
      <c r="HA17">
        <f t="shared" si="96"/>
        <v>999</v>
      </c>
      <c r="HB17">
        <f t="shared" si="97"/>
        <v>99</v>
      </c>
      <c r="HD17">
        <f t="shared" si="98"/>
        <v>0</v>
      </c>
      <c r="HF17">
        <f>IF([1]Einstellung!W50="",0,1)</f>
        <v>0</v>
      </c>
      <c r="HG17">
        <f t="shared" si="99"/>
        <v>0</v>
      </c>
      <c r="HH17">
        <f t="shared" si="16"/>
        <v>0</v>
      </c>
      <c r="HI17">
        <f t="shared" si="149"/>
        <v>0</v>
      </c>
      <c r="HJ17">
        <f t="shared" si="150"/>
        <v>0</v>
      </c>
      <c r="HK17">
        <f t="shared" si="151"/>
        <v>0</v>
      </c>
      <c r="HL17">
        <f t="shared" si="152"/>
        <v>99999</v>
      </c>
      <c r="HM17">
        <f t="shared" si="17"/>
        <v>99999</v>
      </c>
      <c r="HN17">
        <f t="shared" si="100"/>
        <v>999</v>
      </c>
      <c r="HO17">
        <f t="shared" si="101"/>
        <v>99</v>
      </c>
      <c r="HQ17">
        <f t="shared" si="102"/>
        <v>0</v>
      </c>
      <c r="HS17">
        <f>IF([1]Einstellung!X50="",0,1)</f>
        <v>0</v>
      </c>
      <c r="HT17">
        <f t="shared" si="103"/>
        <v>0</v>
      </c>
      <c r="HU17">
        <f t="shared" si="18"/>
        <v>0</v>
      </c>
      <c r="HV17">
        <f t="shared" si="153"/>
        <v>0</v>
      </c>
      <c r="HW17">
        <f t="shared" si="154"/>
        <v>0</v>
      </c>
      <c r="HX17">
        <f t="shared" si="155"/>
        <v>0</v>
      </c>
      <c r="HY17">
        <f t="shared" si="156"/>
        <v>99999</v>
      </c>
      <c r="HZ17">
        <f t="shared" si="19"/>
        <v>99999</v>
      </c>
      <c r="IA17">
        <f t="shared" si="104"/>
        <v>999</v>
      </c>
      <c r="IB17">
        <f t="shared" si="105"/>
        <v>99</v>
      </c>
      <c r="ID17">
        <f t="shared" si="106"/>
        <v>0</v>
      </c>
      <c r="IF17">
        <f>IF([1]Einstellung!Y50="",0,1)</f>
        <v>0</v>
      </c>
      <c r="IG17">
        <f t="shared" si="107"/>
        <v>0</v>
      </c>
      <c r="IH17">
        <f t="shared" si="20"/>
        <v>0</v>
      </c>
      <c r="II17">
        <f t="shared" si="157"/>
        <v>0</v>
      </c>
      <c r="IJ17">
        <f t="shared" si="158"/>
        <v>0</v>
      </c>
      <c r="IK17">
        <f t="shared" si="159"/>
        <v>0</v>
      </c>
      <c r="IL17">
        <f t="shared" si="160"/>
        <v>99999</v>
      </c>
      <c r="IM17">
        <f t="shared" si="21"/>
        <v>99999</v>
      </c>
      <c r="IN17">
        <f t="shared" si="108"/>
        <v>999</v>
      </c>
      <c r="IO17">
        <f t="shared" si="109"/>
        <v>99</v>
      </c>
      <c r="IT17">
        <f>IF([1]Wettkampf!BK16&lt;&gt;"",VLOOKUP([1]Wettkampf!BK16, Athl01,11),"")</f>
        <v>4131</v>
      </c>
      <c r="IU17">
        <f>IF([1]Wettkampf!BK16&lt;&gt;"",VLOOKUP([1]Wettkampf!BK16, Athl01,10),"")</f>
        <v>0</v>
      </c>
      <c r="IV17">
        <f t="shared" si="110"/>
        <v>4131</v>
      </c>
    </row>
    <row r="18" spans="1:256" ht="13.5" customHeight="1">
      <c r="A18" s="47">
        <v>12</v>
      </c>
      <c r="B18" s="47" t="str">
        <f>IF([1]Einstellung!B51&lt;&gt;"",[1]Einstellung!B51,"")</f>
        <v/>
      </c>
      <c r="C18" s="63" t="str">
        <f>[1]Einstellung!D51</f>
        <v/>
      </c>
      <c r="D18" s="64" t="str">
        <f>[1]Einstellung!D51</f>
        <v/>
      </c>
      <c r="E18" s="50" t="str">
        <f>IF([1]Einstellung!$S$28="N",IF([1]Wettkampf!BK17&lt;&gt;"",VLOOKUP([1]Wettkampf!BK17,Athl01,13),""),IF([1]Wettkampf!BK17&lt;&gt;"",VLOOKUP([1]Wettkampf!BK17,Athl01,[1]Einstellung!$I$2),""))</f>
        <v/>
      </c>
      <c r="F18" s="51" t="str">
        <f>IF([1]Wettkampf!BK17&lt;&gt;"",YEAR(VLOOKUP([1]Wettkampf!BK17, Athl01,4)),"")</f>
        <v/>
      </c>
      <c r="G18" s="47" t="str">
        <f t="shared" si="22"/>
        <v/>
      </c>
      <c r="H18" s="52" t="str">
        <f>IF([1]Wettkampf!K17="","",[1]Wettkampf!K17)</f>
        <v/>
      </c>
      <c r="I18" s="53" t="str">
        <f>IF([1]Wettkampf!P17=0,"",[1]Wettkampf!P17)</f>
        <v/>
      </c>
      <c r="J18" s="54" t="str">
        <f>IF([1]Wettkampf!Q17="+","",IF([1]Wettkampf!Q17="-","x",""))</f>
        <v/>
      </c>
      <c r="K18" s="55" t="str">
        <f>IF([1]Wettkampf!R17=0,"",[1]Wettkampf!R17)</f>
        <v/>
      </c>
      <c r="L18" s="54" t="str">
        <f>IF([1]Wettkampf!S17="+","",IF([1]Wettkampf!S17="-","x",""))</f>
        <v/>
      </c>
      <c r="M18" s="55" t="str">
        <f>IF([1]Wettkampf!T17=0,"",[1]Wettkampf!T17)</f>
        <v/>
      </c>
      <c r="N18" s="54" t="str">
        <f>IF([1]Wettkampf!U17="+","",IF([1]Wettkampf!U17="-","x",""))</f>
        <v/>
      </c>
      <c r="O18" s="56" t="str">
        <f>IF([1]Wettkampf!L17&lt;&gt;"",[1]Wettkampf!BA17,"")</f>
        <v/>
      </c>
      <c r="P18" s="57" t="s">
        <v>20</v>
      </c>
      <c r="Q18" s="53" t="str">
        <f>IF([1]Wettkampf!W17=0,"",[1]Wettkampf!W17)</f>
        <v/>
      </c>
      <c r="R18" s="54" t="str">
        <f>IF([1]Wettkampf!X17="+","",IF([1]Wettkampf!X17="-","x",""))</f>
        <v/>
      </c>
      <c r="S18" s="55" t="str">
        <f>IF([1]Wettkampf!Y17=0,"",[1]Wettkampf!Y17)</f>
        <v/>
      </c>
      <c r="T18" s="54" t="str">
        <f>IF([1]Wettkampf!Z17="+","",IF([1]Wettkampf!Z17="-","x",""))</f>
        <v/>
      </c>
      <c r="U18" s="55" t="str">
        <f>IF([1]Wettkampf!AA17=0,"",[1]Wettkampf!AA17)</f>
        <v/>
      </c>
      <c r="V18" s="54" t="str">
        <f>IF([1]Wettkampf!AB17="+","",IF([1]Wettkampf!AB17="-","x",""))</f>
        <v/>
      </c>
      <c r="W18" s="56" t="str">
        <f>IF([1]Wettkampf!L17&lt;&gt;"",[1]Wettkampf!BE17,"")</f>
        <v/>
      </c>
      <c r="X18" s="57" t="s">
        <v>20</v>
      </c>
      <c r="Y18" s="58" t="str">
        <f>IF([1]Wettkampf!L17&lt;&gt;"",IF($AU$1="J",O18+W18,IF($AU$1="R",IF(O18=0,0,O18+W18),IF(AU$1="S",IF(W18=0,0,O18+W18),IF(O18=0,0,IF(W18=0,0,O18+W18))))),"")</f>
        <v/>
      </c>
      <c r="Z18" s="59" t="str">
        <f>IF([1]Wettkampf!L17&lt;&gt;"",ROUND([1]Wettkampf!BR17*Y18,2),"")</f>
        <v/>
      </c>
      <c r="AA18" s="60" t="str">
        <f t="shared" si="23"/>
        <v/>
      </c>
      <c r="AB18" s="61" t="str">
        <f>IF([1]Einstellung!L51&lt;&gt;"",IF(ISERROR(VLOOKUP(A18,R_GRP_01,2,FALSE)),99,IF(VLOOKUP(A18,R_GRP_01,1,FALSE)=A18,VLOOKUP(A18,R_GRP_01,2,FALSE),99)),"")</f>
        <v/>
      </c>
      <c r="AC18" s="61" t="str">
        <f>IF([1]Einstellung!M51&lt;&gt;"",IF(ISERROR(VLOOKUP(A18,R_GRP_02,2)),99,IF(VLOOKUP(A18,R_GRP_02,1)=A18,VLOOKUP(A18,R_GRP_02,2),99)),"")</f>
        <v/>
      </c>
      <c r="AD18" s="61" t="str">
        <f>IF([1]Einstellung!N51&lt;&gt;"",IF(ISERROR(VLOOKUP(A18,R_GRP_03,2)),99,IF(VLOOKUP(A18,R_GRP_03,1)=A18,VLOOKUP(A18,R_GRP_03,2),99)),"")</f>
        <v/>
      </c>
      <c r="AE18" s="61" t="str">
        <f>IF([1]Einstellung!O51&lt;&gt;"",IF(ISERROR(VLOOKUP(A18,R_GRP_04,2)),99,IF(VLOOKUP(A18,R_GRP_04,1)=A18,VLOOKUP(A18,R_GRP_04,2),99)),"")</f>
        <v/>
      </c>
      <c r="AF18" s="61" t="str">
        <f>IF([1]Einstellung!P51&lt;&gt;"",IF(ISERROR(VLOOKUP(A18,R_GRP_05,2)),99,IF(VLOOKUP(A18,R_GRP_05,1)=A18,VLOOKUP(A18,R_GRP_05,2),99)),"")</f>
        <v/>
      </c>
      <c r="AG18" s="61" t="str">
        <f>IF([1]Einstellung!Q51&lt;&gt;"",IF(ISERROR(VLOOKUP(A18,R_GRP_06,2)),99,IF(VLOOKUP(A18,R_GRP_06,1)=A18,VLOOKUP(A18,R_GRP_06,2),99)),"")</f>
        <v/>
      </c>
      <c r="AH18" s="61" t="str">
        <f>IF([1]Einstellung!R51&lt;&gt;"",IF(ISERROR(VLOOKUP(A18,R_GRP_07,2)),99,IF(VLOOKUP(A18,R_GRP_07,1)=A18,VLOOKUP(A18,R_GRP_07,2),99)),"")</f>
        <v/>
      </c>
      <c r="AI18" s="61" t="str">
        <f>IF([1]Einstellung!S51&lt;&gt;"",IF(ISERROR(VLOOKUP(A18,R_GRP_08,2)),99,IF(VLOOKUP(A18,R_GRP_08,1)=A18,VLOOKUP(A18,R_GRP_08,2),99)),"")</f>
        <v/>
      </c>
      <c r="AJ18" s="61" t="str">
        <f>IF([1]Einstellung!T51&lt;&gt;"",IF(ISERROR(VLOOKUP(A18,R_GRP_09,2)),99,IF(VLOOKUP(A18,R_GRP_09,1)=A18,VLOOKUP(A18,R_GRP_09,2),99)),"")</f>
        <v/>
      </c>
      <c r="AK18" s="61" t="str">
        <f>IF([1]Einstellung!U51&lt;&gt;"",IF(ISERROR(VLOOKUP(A18,R_GRP_10,2)),99,IF(VLOOKUP(A18,R_GRP_10,1)=A18,VLOOKUP(A18,R_GRP_10,2),99)),"")</f>
        <v/>
      </c>
      <c r="AL18" s="61" t="str">
        <f>IF([1]Einstellung!V51&lt;&gt;"",IF(ISERROR(VLOOKUP(A18,R_GRP_11,2)),99,IF(VLOOKUP(A18,R_GRP_11,1)=A18,VLOOKUP(A18,R_GRP_11,2),99)),"")</f>
        <v/>
      </c>
      <c r="AM18" s="61" t="str">
        <f>IF([1]Einstellung!W51&lt;&gt;"",IF(ISERROR(VLOOKUP(A18,R_GRP_12,2)),99,IF(VLOOKUP(A18,R_GRP_12,1)=A18,VLOOKUP(A18,R_GRP_12,2),99)),"")</f>
        <v/>
      </c>
      <c r="AN18" s="61" t="str">
        <f>IF([1]Einstellung!X51&lt;&gt;"",IF(ISERROR(VLOOKUP(A18,R_GRP_13,2)),99,IF(VLOOKUP(A18,R_GRP_13,1)=A18,VLOOKUP(A18,R_GRP_13,2),99)),"")</f>
        <v/>
      </c>
      <c r="AO18" s="61" t="str">
        <f>IF([1]Einstellung!Y51&lt;&gt;"",IF(ISERROR(VLOOKUP(A18,R_GRP_14,2)),99,IF(VLOOKUP(A18,R_GRP_14,1)=A18,VLOOKUP(A18,R_GRP_14,2),99)),"")</f>
        <v/>
      </c>
      <c r="AP18" s="61" t="str">
        <f t="shared" si="0"/>
        <v/>
      </c>
      <c r="AQ18" s="61" t="str">
        <f t="shared" si="1"/>
        <v/>
      </c>
      <c r="AU18" s="46">
        <f>IF(C18&lt;&gt;"",YEAR([1]Wiegeliste!$D$4) - F18,0)</f>
        <v>0</v>
      </c>
      <c r="AV18">
        <f t="shared" si="2"/>
        <v>0</v>
      </c>
      <c r="AZ18" s="62">
        <f t="shared" si="24"/>
        <v>0</v>
      </c>
      <c r="BA18">
        <f t="shared" si="25"/>
        <v>0</v>
      </c>
      <c r="BB18">
        <f t="shared" si="26"/>
        <v>99</v>
      </c>
      <c r="BC18">
        <f t="shared" si="27"/>
        <v>99012</v>
      </c>
      <c r="BD18">
        <f t="shared" si="28"/>
        <v>99012</v>
      </c>
      <c r="BE18">
        <f t="shared" si="29"/>
        <v>99</v>
      </c>
      <c r="BF18">
        <f t="shared" si="30"/>
        <v>12</v>
      </c>
      <c r="BH18">
        <f t="shared" si="31"/>
        <v>0</v>
      </c>
      <c r="BI18">
        <f t="shared" si="32"/>
        <v>0</v>
      </c>
      <c r="BJ18">
        <f t="shared" si="33"/>
        <v>99</v>
      </c>
      <c r="BK18">
        <f t="shared" si="34"/>
        <v>99012</v>
      </c>
      <c r="BL18">
        <f t="shared" si="35"/>
        <v>99012</v>
      </c>
      <c r="BM18">
        <f t="shared" si="36"/>
        <v>99</v>
      </c>
      <c r="BN18">
        <f t="shared" si="37"/>
        <v>12</v>
      </c>
      <c r="BQ18" t="str">
        <f t="shared" si="38"/>
        <v/>
      </c>
      <c r="BR18">
        <f t="shared" si="3"/>
        <v>0</v>
      </c>
      <c r="BS18">
        <f>IF([1]Einstellung!L51="",0,1)</f>
        <v>0</v>
      </c>
      <c r="BT18">
        <f t="shared" si="39"/>
        <v>0</v>
      </c>
      <c r="BU18">
        <f t="shared" si="40"/>
        <v>0</v>
      </c>
      <c r="BV18">
        <f t="shared" si="41"/>
        <v>0</v>
      </c>
      <c r="BW18">
        <f t="shared" si="42"/>
        <v>0</v>
      </c>
      <c r="BX18">
        <f t="shared" si="111"/>
        <v>0</v>
      </c>
      <c r="BY18">
        <f t="shared" si="43"/>
        <v>99999</v>
      </c>
      <c r="BZ18">
        <f t="shared" si="44"/>
        <v>99999</v>
      </c>
      <c r="CA18">
        <f t="shared" si="45"/>
        <v>999</v>
      </c>
      <c r="CB18">
        <f t="shared" si="46"/>
        <v>99</v>
      </c>
      <c r="CD18" t="str">
        <f t="shared" si="47"/>
        <v/>
      </c>
      <c r="CF18">
        <f>IF([1]Einstellung!M51="",0,1)</f>
        <v>0</v>
      </c>
      <c r="CG18">
        <f t="shared" si="48"/>
        <v>0</v>
      </c>
      <c r="CH18">
        <f t="shared" si="49"/>
        <v>0</v>
      </c>
      <c r="CI18">
        <f t="shared" si="50"/>
        <v>0</v>
      </c>
      <c r="CJ18">
        <f t="shared" si="51"/>
        <v>0</v>
      </c>
      <c r="CK18">
        <f t="shared" si="112"/>
        <v>0</v>
      </c>
      <c r="CL18">
        <f t="shared" si="52"/>
        <v>99999</v>
      </c>
      <c r="CM18">
        <f t="shared" si="53"/>
        <v>99999</v>
      </c>
      <c r="CN18">
        <f t="shared" si="54"/>
        <v>999</v>
      </c>
      <c r="CO18">
        <f t="shared" si="55"/>
        <v>99</v>
      </c>
      <c r="CQ18" t="str">
        <f t="shared" si="56"/>
        <v/>
      </c>
      <c r="CS18">
        <f>IF([1]Einstellung!N51="",0,1)</f>
        <v>0</v>
      </c>
      <c r="CT18">
        <f t="shared" si="57"/>
        <v>0</v>
      </c>
      <c r="CU18">
        <f t="shared" si="58"/>
        <v>0</v>
      </c>
      <c r="CV18">
        <f t="shared" si="113"/>
        <v>0</v>
      </c>
      <c r="CW18">
        <f t="shared" si="114"/>
        <v>0</v>
      </c>
      <c r="CX18">
        <f t="shared" si="115"/>
        <v>0</v>
      </c>
      <c r="CY18">
        <f t="shared" si="116"/>
        <v>99999</v>
      </c>
      <c r="CZ18">
        <f t="shared" si="59"/>
        <v>99999</v>
      </c>
      <c r="DA18">
        <f t="shared" si="60"/>
        <v>999</v>
      </c>
      <c r="DB18">
        <f t="shared" si="61"/>
        <v>99</v>
      </c>
      <c r="DD18">
        <f t="shared" si="62"/>
        <v>0</v>
      </c>
      <c r="DF18">
        <f>IF([1]Einstellung!O51="",0,1)</f>
        <v>0</v>
      </c>
      <c r="DG18">
        <f t="shared" si="63"/>
        <v>0</v>
      </c>
      <c r="DH18">
        <f t="shared" si="64"/>
        <v>0</v>
      </c>
      <c r="DI18">
        <f t="shared" si="117"/>
        <v>0</v>
      </c>
      <c r="DJ18">
        <f t="shared" si="118"/>
        <v>0</v>
      </c>
      <c r="DK18">
        <f t="shared" si="119"/>
        <v>0</v>
      </c>
      <c r="DL18">
        <f t="shared" si="120"/>
        <v>99999</v>
      </c>
      <c r="DM18">
        <f t="shared" si="65"/>
        <v>99999</v>
      </c>
      <c r="DN18">
        <f t="shared" si="66"/>
        <v>999</v>
      </c>
      <c r="DO18">
        <f t="shared" si="67"/>
        <v>99</v>
      </c>
      <c r="DQ18">
        <f t="shared" si="68"/>
        <v>0</v>
      </c>
      <c r="DS18">
        <f>IF([1]Einstellung!P51="",0,1)</f>
        <v>0</v>
      </c>
      <c r="DT18">
        <f t="shared" si="69"/>
        <v>0</v>
      </c>
      <c r="DU18">
        <f t="shared" si="70"/>
        <v>0</v>
      </c>
      <c r="DV18">
        <f t="shared" si="121"/>
        <v>0</v>
      </c>
      <c r="DW18">
        <f t="shared" si="122"/>
        <v>0</v>
      </c>
      <c r="DX18">
        <f t="shared" si="123"/>
        <v>0</v>
      </c>
      <c r="DY18">
        <f t="shared" si="124"/>
        <v>99999</v>
      </c>
      <c r="DZ18">
        <f t="shared" si="71"/>
        <v>99999</v>
      </c>
      <c r="EA18">
        <f t="shared" si="72"/>
        <v>999</v>
      </c>
      <c r="EB18">
        <f t="shared" si="73"/>
        <v>99</v>
      </c>
      <c r="ED18">
        <f t="shared" si="74"/>
        <v>0</v>
      </c>
      <c r="EF18">
        <f>IF([1]Einstellung!Q51="",0,1)</f>
        <v>0</v>
      </c>
      <c r="EG18">
        <f t="shared" si="75"/>
        <v>0</v>
      </c>
      <c r="EH18">
        <f t="shared" si="4"/>
        <v>0</v>
      </c>
      <c r="EI18">
        <f t="shared" si="125"/>
        <v>0</v>
      </c>
      <c r="EJ18">
        <f t="shared" si="126"/>
        <v>0</v>
      </c>
      <c r="EK18">
        <f t="shared" si="127"/>
        <v>0</v>
      </c>
      <c r="EL18">
        <f t="shared" si="128"/>
        <v>99999</v>
      </c>
      <c r="EM18">
        <f t="shared" si="5"/>
        <v>99999</v>
      </c>
      <c r="EN18">
        <f t="shared" si="76"/>
        <v>999</v>
      </c>
      <c r="EO18">
        <f t="shared" si="77"/>
        <v>99</v>
      </c>
      <c r="EQ18">
        <f t="shared" si="78"/>
        <v>0</v>
      </c>
      <c r="ES18">
        <f>IF([1]Einstellung!R51="",0,1)</f>
        <v>0</v>
      </c>
      <c r="ET18">
        <f t="shared" si="79"/>
        <v>0</v>
      </c>
      <c r="EU18">
        <f t="shared" si="6"/>
        <v>0</v>
      </c>
      <c r="EV18">
        <f t="shared" si="129"/>
        <v>0</v>
      </c>
      <c r="EW18">
        <f t="shared" si="130"/>
        <v>0</v>
      </c>
      <c r="EX18">
        <f t="shared" si="131"/>
        <v>0</v>
      </c>
      <c r="EY18">
        <f t="shared" si="132"/>
        <v>99999</v>
      </c>
      <c r="EZ18">
        <f t="shared" si="7"/>
        <v>99999</v>
      </c>
      <c r="FA18">
        <f t="shared" si="80"/>
        <v>999</v>
      </c>
      <c r="FB18">
        <f t="shared" si="81"/>
        <v>99</v>
      </c>
      <c r="FD18">
        <f t="shared" si="82"/>
        <v>0</v>
      </c>
      <c r="FF18">
        <f>IF([1]Einstellung!S51="",0,1)</f>
        <v>0</v>
      </c>
      <c r="FG18">
        <f t="shared" si="83"/>
        <v>0</v>
      </c>
      <c r="FH18">
        <f t="shared" si="8"/>
        <v>0</v>
      </c>
      <c r="FI18">
        <f t="shared" si="133"/>
        <v>0</v>
      </c>
      <c r="FJ18">
        <f t="shared" si="134"/>
        <v>0</v>
      </c>
      <c r="FK18">
        <f t="shared" si="135"/>
        <v>0</v>
      </c>
      <c r="FL18">
        <f t="shared" si="136"/>
        <v>99999</v>
      </c>
      <c r="FM18" s="14">
        <f t="shared" si="9"/>
        <v>99999</v>
      </c>
      <c r="FN18">
        <f t="shared" si="84"/>
        <v>999</v>
      </c>
      <c r="FO18">
        <f t="shared" si="85"/>
        <v>99</v>
      </c>
      <c r="FQ18">
        <f t="shared" si="86"/>
        <v>0</v>
      </c>
      <c r="FS18">
        <f>IF([1]Einstellung!T51="",0,1)</f>
        <v>0</v>
      </c>
      <c r="FT18">
        <f t="shared" si="87"/>
        <v>0</v>
      </c>
      <c r="FU18">
        <f t="shared" si="10"/>
        <v>0</v>
      </c>
      <c r="FV18">
        <f t="shared" si="137"/>
        <v>0</v>
      </c>
      <c r="FW18">
        <f t="shared" si="138"/>
        <v>0</v>
      </c>
      <c r="FX18">
        <f t="shared" si="139"/>
        <v>0</v>
      </c>
      <c r="FY18">
        <f t="shared" si="140"/>
        <v>99999</v>
      </c>
      <c r="FZ18">
        <f t="shared" si="11"/>
        <v>99999</v>
      </c>
      <c r="GA18">
        <f t="shared" si="88"/>
        <v>999</v>
      </c>
      <c r="GB18">
        <f t="shared" si="89"/>
        <v>99</v>
      </c>
      <c r="GD18">
        <f t="shared" si="90"/>
        <v>0</v>
      </c>
      <c r="GF18">
        <f>IF([1]Einstellung!U51="",0,1)</f>
        <v>0</v>
      </c>
      <c r="GG18">
        <f t="shared" si="91"/>
        <v>0</v>
      </c>
      <c r="GH18">
        <f t="shared" si="12"/>
        <v>0</v>
      </c>
      <c r="GI18">
        <f t="shared" si="141"/>
        <v>0</v>
      </c>
      <c r="GJ18">
        <f t="shared" si="142"/>
        <v>0</v>
      </c>
      <c r="GK18">
        <f t="shared" si="143"/>
        <v>0</v>
      </c>
      <c r="GL18">
        <f t="shared" si="144"/>
        <v>99999</v>
      </c>
      <c r="GM18">
        <f t="shared" si="13"/>
        <v>99999</v>
      </c>
      <c r="GN18">
        <f t="shared" si="92"/>
        <v>999</v>
      </c>
      <c r="GO18">
        <f t="shared" si="93"/>
        <v>99</v>
      </c>
      <c r="GQ18">
        <f t="shared" si="94"/>
        <v>0</v>
      </c>
      <c r="GS18">
        <f>IF([1]Einstellung!V51="",0,1)</f>
        <v>0</v>
      </c>
      <c r="GT18">
        <f t="shared" si="95"/>
        <v>0</v>
      </c>
      <c r="GU18">
        <f t="shared" si="14"/>
        <v>0</v>
      </c>
      <c r="GV18">
        <f t="shared" si="145"/>
        <v>0</v>
      </c>
      <c r="GW18">
        <f t="shared" si="146"/>
        <v>0</v>
      </c>
      <c r="GX18">
        <f t="shared" si="147"/>
        <v>0</v>
      </c>
      <c r="GY18">
        <f t="shared" si="148"/>
        <v>99999</v>
      </c>
      <c r="GZ18">
        <f t="shared" si="15"/>
        <v>99999</v>
      </c>
      <c r="HA18">
        <f t="shared" si="96"/>
        <v>999</v>
      </c>
      <c r="HB18">
        <f t="shared" si="97"/>
        <v>99</v>
      </c>
      <c r="HD18">
        <f t="shared" si="98"/>
        <v>0</v>
      </c>
      <c r="HF18">
        <f>IF([1]Einstellung!W51="",0,1)</f>
        <v>0</v>
      </c>
      <c r="HG18">
        <f t="shared" si="99"/>
        <v>0</v>
      </c>
      <c r="HH18">
        <f t="shared" si="16"/>
        <v>0</v>
      </c>
      <c r="HI18">
        <f t="shared" si="149"/>
        <v>0</v>
      </c>
      <c r="HJ18">
        <f t="shared" si="150"/>
        <v>0</v>
      </c>
      <c r="HK18">
        <f t="shared" si="151"/>
        <v>0</v>
      </c>
      <c r="HL18">
        <f t="shared" si="152"/>
        <v>99999</v>
      </c>
      <c r="HM18">
        <f t="shared" si="17"/>
        <v>99999</v>
      </c>
      <c r="HN18">
        <f t="shared" si="100"/>
        <v>999</v>
      </c>
      <c r="HO18">
        <f t="shared" si="101"/>
        <v>99</v>
      </c>
      <c r="HQ18">
        <f t="shared" si="102"/>
        <v>0</v>
      </c>
      <c r="HS18">
        <f>IF([1]Einstellung!X51="",0,1)</f>
        <v>0</v>
      </c>
      <c r="HT18">
        <f t="shared" si="103"/>
        <v>0</v>
      </c>
      <c r="HU18">
        <f t="shared" si="18"/>
        <v>0</v>
      </c>
      <c r="HV18">
        <f t="shared" si="153"/>
        <v>0</v>
      </c>
      <c r="HW18">
        <f t="shared" si="154"/>
        <v>0</v>
      </c>
      <c r="HX18">
        <f t="shared" si="155"/>
        <v>0</v>
      </c>
      <c r="HY18">
        <f t="shared" si="156"/>
        <v>99999</v>
      </c>
      <c r="HZ18">
        <f t="shared" si="19"/>
        <v>99999</v>
      </c>
      <c r="IA18">
        <f t="shared" si="104"/>
        <v>999</v>
      </c>
      <c r="IB18">
        <f t="shared" si="105"/>
        <v>99</v>
      </c>
      <c r="ID18">
        <f t="shared" si="106"/>
        <v>0</v>
      </c>
      <c r="IF18">
        <f>IF([1]Einstellung!Y51="",0,1)</f>
        <v>0</v>
      </c>
      <c r="IG18">
        <f t="shared" si="107"/>
        <v>0</v>
      </c>
      <c r="IH18">
        <f t="shared" si="20"/>
        <v>0</v>
      </c>
      <c r="II18">
        <f t="shared" si="157"/>
        <v>0</v>
      </c>
      <c r="IJ18">
        <f t="shared" si="158"/>
        <v>0</v>
      </c>
      <c r="IK18">
        <f t="shared" si="159"/>
        <v>0</v>
      </c>
      <c r="IL18">
        <f t="shared" si="160"/>
        <v>99999</v>
      </c>
      <c r="IM18">
        <f t="shared" si="21"/>
        <v>99999</v>
      </c>
      <c r="IN18">
        <f t="shared" si="108"/>
        <v>999</v>
      </c>
      <c r="IO18">
        <f t="shared" si="109"/>
        <v>99</v>
      </c>
      <c r="IT18" t="str">
        <f>IF([1]Wettkampf!BK17&lt;&gt;"",VLOOKUP([1]Wettkampf!BK17, Athl01,11),"")</f>
        <v/>
      </c>
      <c r="IU18" t="str">
        <f>IF([1]Wettkampf!BK17&lt;&gt;"",VLOOKUP([1]Wettkampf!BK17, Athl01,10),"")</f>
        <v/>
      </c>
      <c r="IV18" t="str">
        <f t="shared" si="110"/>
        <v/>
      </c>
    </row>
    <row r="19" spans="1:256" ht="13.5" customHeight="1">
      <c r="A19" s="47">
        <v>13</v>
      </c>
      <c r="B19" s="47" t="str">
        <f>IF([1]Einstellung!B52&lt;&gt;"",[1]Einstellung!B52,"")</f>
        <v/>
      </c>
      <c r="C19" s="63" t="str">
        <f>[1]Einstellung!D52</f>
        <v/>
      </c>
      <c r="D19" s="64" t="str">
        <f>[1]Einstellung!D52</f>
        <v/>
      </c>
      <c r="E19" s="50" t="str">
        <f>IF([1]Einstellung!$S$28="N",IF([1]Wettkampf!BK18&lt;&gt;"",VLOOKUP([1]Wettkampf!BK18,Athl01,13),""),IF([1]Wettkampf!BK18&lt;&gt;"",VLOOKUP([1]Wettkampf!BK18,Athl01,[1]Einstellung!$I$2),""))</f>
        <v/>
      </c>
      <c r="F19" s="51" t="str">
        <f>IF([1]Wettkampf!BK18&lt;&gt;"",YEAR(VLOOKUP([1]Wettkampf!BK18, Athl01,4)),"")</f>
        <v/>
      </c>
      <c r="G19" s="47" t="str">
        <f t="shared" si="22"/>
        <v/>
      </c>
      <c r="H19" s="52" t="str">
        <f>IF([1]Wettkampf!K18="","",[1]Wettkampf!K18)</f>
        <v/>
      </c>
      <c r="I19" s="53" t="str">
        <f>IF([1]Wettkampf!P18=0,"",[1]Wettkampf!P18)</f>
        <v/>
      </c>
      <c r="J19" s="54" t="str">
        <f>IF([1]Wettkampf!Q18="+","",IF([1]Wettkampf!Q18="-","x",""))</f>
        <v/>
      </c>
      <c r="K19" s="55" t="str">
        <f>IF([1]Wettkampf!R18=0,"",[1]Wettkampf!R18)</f>
        <v/>
      </c>
      <c r="L19" s="54" t="str">
        <f>IF([1]Wettkampf!S18="+","",IF([1]Wettkampf!S18="-","x",""))</f>
        <v/>
      </c>
      <c r="M19" s="55" t="str">
        <f>IF([1]Wettkampf!T18=0,"",[1]Wettkampf!T18)</f>
        <v/>
      </c>
      <c r="N19" s="54" t="str">
        <f>IF([1]Wettkampf!U18="+","",IF([1]Wettkampf!U18="-","x",""))</f>
        <v/>
      </c>
      <c r="O19" s="56" t="str">
        <f>IF([1]Wettkampf!L18&lt;&gt;"",[1]Wettkampf!BA18,"")</f>
        <v/>
      </c>
      <c r="P19" s="57" t="s">
        <v>20</v>
      </c>
      <c r="Q19" s="53" t="str">
        <f>IF([1]Wettkampf!W18=0,"",[1]Wettkampf!W18)</f>
        <v/>
      </c>
      <c r="R19" s="54" t="str">
        <f>IF([1]Wettkampf!X18="+","",IF([1]Wettkampf!X18="-","x",""))</f>
        <v/>
      </c>
      <c r="S19" s="55" t="str">
        <f>IF([1]Wettkampf!Y18=0,"",[1]Wettkampf!Y18)</f>
        <v/>
      </c>
      <c r="T19" s="54" t="str">
        <f>IF([1]Wettkampf!Z18="+","",IF([1]Wettkampf!Z18="-","x",""))</f>
        <v/>
      </c>
      <c r="U19" s="55" t="str">
        <f>IF([1]Wettkampf!AA18=0,"",[1]Wettkampf!AA18)</f>
        <v/>
      </c>
      <c r="V19" s="54" t="str">
        <f>IF([1]Wettkampf!AB18="+","",IF([1]Wettkampf!AB18="-","x",""))</f>
        <v/>
      </c>
      <c r="W19" s="56" t="str">
        <f>IF([1]Wettkampf!L18&lt;&gt;"",[1]Wettkampf!BE18,"")</f>
        <v/>
      </c>
      <c r="X19" s="57" t="s">
        <v>20</v>
      </c>
      <c r="Y19" s="58" t="str">
        <f>IF([1]Wettkampf!L18&lt;&gt;"",IF($AU$1="J",O19+W19,IF($AU$1="R",IF(O19=0,0,O19+W19),IF(AU$1="S",IF(W19=0,0,O19+W19),IF(O19=0,0,IF(W19=0,0,O19+W19))))),"")</f>
        <v/>
      </c>
      <c r="Z19" s="59" t="str">
        <f>IF([1]Wettkampf!L18&lt;&gt;"",ROUND([1]Wettkampf!BR18*Y19,2),"")</f>
        <v/>
      </c>
      <c r="AA19" s="60" t="str">
        <f t="shared" si="23"/>
        <v/>
      </c>
      <c r="AB19" s="61" t="str">
        <f>IF([1]Einstellung!L52&lt;&gt;"",IF(ISERROR(VLOOKUP(A19,R_GRP_01,2,FALSE)),99,IF(VLOOKUP(A19,R_GRP_01,1,FALSE)=A19,VLOOKUP(A19,R_GRP_01,2,FALSE),99)),"")</f>
        <v/>
      </c>
      <c r="AC19" s="61" t="str">
        <f>IF([1]Einstellung!M52&lt;&gt;"",IF(ISERROR(VLOOKUP(A19,R_GRP_02,2)),99,IF(VLOOKUP(A19,R_GRP_02,1)=A19,VLOOKUP(A19,R_GRP_02,2),99)),"")</f>
        <v/>
      </c>
      <c r="AD19" s="61" t="str">
        <f>IF([1]Einstellung!N52&lt;&gt;"",IF(ISERROR(VLOOKUP(A19,R_GRP_03,2)),99,IF(VLOOKUP(A19,R_GRP_03,1)=A19,VLOOKUP(A19,R_GRP_03,2),99)),"")</f>
        <v/>
      </c>
      <c r="AE19" s="61" t="str">
        <f>IF([1]Einstellung!O52&lt;&gt;"",IF(ISERROR(VLOOKUP(A19,R_GRP_04,2)),99,IF(VLOOKUP(A19,R_GRP_04,1)=A19,VLOOKUP(A19,R_GRP_04,2),99)),"")</f>
        <v/>
      </c>
      <c r="AF19" s="61" t="str">
        <f>IF([1]Einstellung!P52&lt;&gt;"",IF(ISERROR(VLOOKUP(A19,R_GRP_05,2)),99,IF(VLOOKUP(A19,R_GRP_05,1)=A19,VLOOKUP(A19,R_GRP_05,2),99)),"")</f>
        <v/>
      </c>
      <c r="AG19" s="61" t="str">
        <f>IF([1]Einstellung!Q52&lt;&gt;"",IF(ISERROR(VLOOKUP(A19,R_GRP_06,2)),99,IF(VLOOKUP(A19,R_GRP_06,1)=A19,VLOOKUP(A19,R_GRP_06,2),99)),"")</f>
        <v/>
      </c>
      <c r="AH19" s="61" t="str">
        <f>IF([1]Einstellung!R52&lt;&gt;"",IF(ISERROR(VLOOKUP(A19,R_GRP_07,2)),99,IF(VLOOKUP(A19,R_GRP_07,1)=A19,VLOOKUP(A19,R_GRP_07,2),99)),"")</f>
        <v/>
      </c>
      <c r="AI19" s="61" t="str">
        <f>IF([1]Einstellung!S52&lt;&gt;"",IF(ISERROR(VLOOKUP(A19,R_GRP_08,2)),99,IF(VLOOKUP(A19,R_GRP_08,1)=A19,VLOOKUP(A19,R_GRP_08,2),99)),"")</f>
        <v/>
      </c>
      <c r="AJ19" s="61" t="str">
        <f>IF([1]Einstellung!T52&lt;&gt;"",IF(ISERROR(VLOOKUP(A19,R_GRP_09,2)),99,IF(VLOOKUP(A19,R_GRP_09,1)=A19,VLOOKUP(A19,R_GRP_09,2),99)),"")</f>
        <v/>
      </c>
      <c r="AK19" s="61" t="str">
        <f>IF([1]Einstellung!U52&lt;&gt;"",IF(ISERROR(VLOOKUP(A19,R_GRP_10,2)),99,IF(VLOOKUP(A19,R_GRP_10,1)=A19,VLOOKUP(A19,R_GRP_10,2),99)),"")</f>
        <v/>
      </c>
      <c r="AL19" s="61" t="str">
        <f>IF([1]Einstellung!V52&lt;&gt;"",IF(ISERROR(VLOOKUP(A19,R_GRP_11,2)),99,IF(VLOOKUP(A19,R_GRP_11,1)=A19,VLOOKUP(A19,R_GRP_11,2),99)),"")</f>
        <v/>
      </c>
      <c r="AM19" s="61" t="str">
        <f>IF([1]Einstellung!W52&lt;&gt;"",IF(ISERROR(VLOOKUP(A19,R_GRP_12,2)),99,IF(VLOOKUP(A19,R_GRP_12,1)=A19,VLOOKUP(A19,R_GRP_12,2),99)),"")</f>
        <v/>
      </c>
      <c r="AN19" s="61" t="str">
        <f>IF([1]Einstellung!X52&lt;&gt;"",IF(ISERROR(VLOOKUP(A19,R_GRP_13,2)),99,IF(VLOOKUP(A19,R_GRP_13,1)=A19,VLOOKUP(A19,R_GRP_13,2),99)),"")</f>
        <v/>
      </c>
      <c r="AO19" s="61" t="str">
        <f>IF([1]Einstellung!Y52&lt;&gt;"",IF(ISERROR(VLOOKUP(A19,R_GRP_14,2)),99,IF(VLOOKUP(A19,R_GRP_14,1)=A19,VLOOKUP(A19,R_GRP_14,2),99)),"")</f>
        <v/>
      </c>
      <c r="AP19" s="61" t="str">
        <f t="shared" si="0"/>
        <v/>
      </c>
      <c r="AQ19" s="61" t="str">
        <f t="shared" si="1"/>
        <v/>
      </c>
      <c r="AU19" s="46">
        <f>IF(C19&lt;&gt;"",YEAR([1]Wiegeliste!$D$4) - F19,0)</f>
        <v>0</v>
      </c>
      <c r="AV19">
        <f t="shared" si="2"/>
        <v>0</v>
      </c>
      <c r="AZ19" s="62">
        <f t="shared" si="24"/>
        <v>0</v>
      </c>
      <c r="BA19">
        <f t="shared" si="25"/>
        <v>0</v>
      </c>
      <c r="BB19">
        <f t="shared" si="26"/>
        <v>99</v>
      </c>
      <c r="BC19">
        <f t="shared" si="27"/>
        <v>99013</v>
      </c>
      <c r="BD19">
        <f t="shared" si="28"/>
        <v>99013</v>
      </c>
      <c r="BE19">
        <f t="shared" si="29"/>
        <v>99</v>
      </c>
      <c r="BF19">
        <f t="shared" si="30"/>
        <v>13</v>
      </c>
      <c r="BH19">
        <f t="shared" si="31"/>
        <v>0</v>
      </c>
      <c r="BI19">
        <f t="shared" si="32"/>
        <v>0</v>
      </c>
      <c r="BJ19">
        <f t="shared" si="33"/>
        <v>99</v>
      </c>
      <c r="BK19">
        <f t="shared" si="34"/>
        <v>99013</v>
      </c>
      <c r="BL19">
        <f t="shared" si="35"/>
        <v>99013</v>
      </c>
      <c r="BM19">
        <f t="shared" si="36"/>
        <v>99</v>
      </c>
      <c r="BN19">
        <f t="shared" si="37"/>
        <v>13</v>
      </c>
      <c r="BQ19" t="str">
        <f t="shared" si="38"/>
        <v/>
      </c>
      <c r="BR19">
        <f t="shared" si="3"/>
        <v>0</v>
      </c>
      <c r="BS19">
        <f>IF([1]Einstellung!L52="",0,1)</f>
        <v>0</v>
      </c>
      <c r="BT19">
        <f t="shared" si="39"/>
        <v>0</v>
      </c>
      <c r="BU19">
        <f t="shared" si="40"/>
        <v>0</v>
      </c>
      <c r="BV19">
        <f t="shared" si="41"/>
        <v>0</v>
      </c>
      <c r="BW19">
        <f t="shared" si="42"/>
        <v>0</v>
      </c>
      <c r="BX19">
        <f t="shared" si="111"/>
        <v>0</v>
      </c>
      <c r="BY19">
        <f t="shared" si="43"/>
        <v>99999</v>
      </c>
      <c r="BZ19">
        <f t="shared" si="44"/>
        <v>99999</v>
      </c>
      <c r="CA19">
        <f t="shared" si="45"/>
        <v>999</v>
      </c>
      <c r="CB19">
        <f t="shared" si="46"/>
        <v>99</v>
      </c>
      <c r="CD19" t="str">
        <f t="shared" si="47"/>
        <v/>
      </c>
      <c r="CF19">
        <f>IF([1]Einstellung!M52="",0,1)</f>
        <v>0</v>
      </c>
      <c r="CG19">
        <f t="shared" si="48"/>
        <v>0</v>
      </c>
      <c r="CH19">
        <f t="shared" si="49"/>
        <v>0</v>
      </c>
      <c r="CI19">
        <f t="shared" si="50"/>
        <v>0</v>
      </c>
      <c r="CJ19">
        <f t="shared" si="51"/>
        <v>0</v>
      </c>
      <c r="CK19">
        <f t="shared" si="112"/>
        <v>0</v>
      </c>
      <c r="CL19">
        <f t="shared" si="52"/>
        <v>99999</v>
      </c>
      <c r="CM19">
        <f t="shared" si="53"/>
        <v>99999</v>
      </c>
      <c r="CN19">
        <f t="shared" si="54"/>
        <v>999</v>
      </c>
      <c r="CO19">
        <f t="shared" si="55"/>
        <v>99</v>
      </c>
      <c r="CQ19" t="str">
        <f t="shared" si="56"/>
        <v/>
      </c>
      <c r="CS19">
        <f>IF([1]Einstellung!N52="",0,1)</f>
        <v>0</v>
      </c>
      <c r="CT19">
        <f t="shared" si="57"/>
        <v>0</v>
      </c>
      <c r="CU19">
        <f t="shared" si="58"/>
        <v>0</v>
      </c>
      <c r="CV19">
        <f t="shared" si="113"/>
        <v>0</v>
      </c>
      <c r="CW19">
        <f t="shared" si="114"/>
        <v>0</v>
      </c>
      <c r="CX19">
        <f t="shared" si="115"/>
        <v>0</v>
      </c>
      <c r="CY19">
        <f t="shared" si="116"/>
        <v>99999</v>
      </c>
      <c r="CZ19">
        <f t="shared" si="59"/>
        <v>99999</v>
      </c>
      <c r="DA19">
        <f t="shared" si="60"/>
        <v>999</v>
      </c>
      <c r="DB19">
        <f t="shared" si="61"/>
        <v>99</v>
      </c>
      <c r="DD19">
        <f t="shared" si="62"/>
        <v>0</v>
      </c>
      <c r="DF19">
        <f>IF([1]Einstellung!O52="",0,1)</f>
        <v>0</v>
      </c>
      <c r="DG19">
        <f t="shared" si="63"/>
        <v>0</v>
      </c>
      <c r="DH19">
        <f t="shared" si="64"/>
        <v>0</v>
      </c>
      <c r="DI19">
        <f t="shared" si="117"/>
        <v>0</v>
      </c>
      <c r="DJ19">
        <f t="shared" si="118"/>
        <v>0</v>
      </c>
      <c r="DK19">
        <f t="shared" si="119"/>
        <v>0</v>
      </c>
      <c r="DL19">
        <f t="shared" si="120"/>
        <v>99999</v>
      </c>
      <c r="DM19">
        <f t="shared" si="65"/>
        <v>99999</v>
      </c>
      <c r="DN19">
        <f t="shared" si="66"/>
        <v>999</v>
      </c>
      <c r="DO19">
        <f t="shared" si="67"/>
        <v>99</v>
      </c>
      <c r="DQ19">
        <f t="shared" si="68"/>
        <v>0</v>
      </c>
      <c r="DS19">
        <f>IF([1]Einstellung!P52="",0,1)</f>
        <v>0</v>
      </c>
      <c r="DT19">
        <f t="shared" si="69"/>
        <v>0</v>
      </c>
      <c r="DU19">
        <f t="shared" si="70"/>
        <v>0</v>
      </c>
      <c r="DV19">
        <f t="shared" si="121"/>
        <v>0</v>
      </c>
      <c r="DW19">
        <f t="shared" si="122"/>
        <v>0</v>
      </c>
      <c r="DX19">
        <f t="shared" si="123"/>
        <v>0</v>
      </c>
      <c r="DY19">
        <f t="shared" si="124"/>
        <v>99999</v>
      </c>
      <c r="DZ19">
        <f t="shared" si="71"/>
        <v>99999</v>
      </c>
      <c r="EA19">
        <f t="shared" si="72"/>
        <v>999</v>
      </c>
      <c r="EB19">
        <f t="shared" si="73"/>
        <v>99</v>
      </c>
      <c r="ED19">
        <f t="shared" si="74"/>
        <v>0</v>
      </c>
      <c r="EF19">
        <f>IF([1]Einstellung!Q52="",0,1)</f>
        <v>0</v>
      </c>
      <c r="EG19">
        <f t="shared" si="75"/>
        <v>0</v>
      </c>
      <c r="EH19">
        <f t="shared" si="4"/>
        <v>0</v>
      </c>
      <c r="EI19">
        <f t="shared" si="125"/>
        <v>0</v>
      </c>
      <c r="EJ19">
        <f t="shared" si="126"/>
        <v>0</v>
      </c>
      <c r="EK19">
        <f t="shared" si="127"/>
        <v>0</v>
      </c>
      <c r="EL19">
        <f t="shared" si="128"/>
        <v>99999</v>
      </c>
      <c r="EM19">
        <f t="shared" si="5"/>
        <v>99999</v>
      </c>
      <c r="EN19">
        <f t="shared" si="76"/>
        <v>999</v>
      </c>
      <c r="EO19">
        <f t="shared" si="77"/>
        <v>99</v>
      </c>
      <c r="EQ19">
        <f t="shared" si="78"/>
        <v>0</v>
      </c>
      <c r="ES19">
        <f>IF([1]Einstellung!R52="",0,1)</f>
        <v>0</v>
      </c>
      <c r="ET19">
        <f t="shared" si="79"/>
        <v>0</v>
      </c>
      <c r="EU19">
        <f t="shared" si="6"/>
        <v>0</v>
      </c>
      <c r="EV19">
        <f t="shared" si="129"/>
        <v>0</v>
      </c>
      <c r="EW19">
        <f t="shared" si="130"/>
        <v>0</v>
      </c>
      <c r="EX19">
        <f t="shared" si="131"/>
        <v>0</v>
      </c>
      <c r="EY19">
        <f t="shared" si="132"/>
        <v>99999</v>
      </c>
      <c r="EZ19">
        <f t="shared" si="7"/>
        <v>99999</v>
      </c>
      <c r="FA19">
        <f t="shared" si="80"/>
        <v>999</v>
      </c>
      <c r="FB19">
        <f t="shared" si="81"/>
        <v>99</v>
      </c>
      <c r="FD19">
        <f t="shared" si="82"/>
        <v>0</v>
      </c>
      <c r="FF19">
        <f>IF([1]Einstellung!S52="",0,1)</f>
        <v>0</v>
      </c>
      <c r="FG19">
        <f t="shared" si="83"/>
        <v>0</v>
      </c>
      <c r="FH19">
        <f t="shared" si="8"/>
        <v>0</v>
      </c>
      <c r="FI19">
        <f t="shared" si="133"/>
        <v>0</v>
      </c>
      <c r="FJ19">
        <f t="shared" si="134"/>
        <v>0</v>
      </c>
      <c r="FK19">
        <f t="shared" si="135"/>
        <v>0</v>
      </c>
      <c r="FL19">
        <f t="shared" si="136"/>
        <v>99999</v>
      </c>
      <c r="FM19" s="14">
        <f t="shared" si="9"/>
        <v>99999</v>
      </c>
      <c r="FN19">
        <f t="shared" si="84"/>
        <v>999</v>
      </c>
      <c r="FO19">
        <f t="shared" si="85"/>
        <v>99</v>
      </c>
      <c r="FQ19">
        <f t="shared" si="86"/>
        <v>0</v>
      </c>
      <c r="FS19">
        <f>IF([1]Einstellung!T52="",0,1)</f>
        <v>0</v>
      </c>
      <c r="FT19">
        <f t="shared" si="87"/>
        <v>0</v>
      </c>
      <c r="FU19">
        <f t="shared" si="10"/>
        <v>0</v>
      </c>
      <c r="FV19">
        <f t="shared" si="137"/>
        <v>0</v>
      </c>
      <c r="FW19">
        <f t="shared" si="138"/>
        <v>0</v>
      </c>
      <c r="FX19">
        <f t="shared" si="139"/>
        <v>0</v>
      </c>
      <c r="FY19">
        <f t="shared" si="140"/>
        <v>99999</v>
      </c>
      <c r="FZ19">
        <f t="shared" si="11"/>
        <v>99999</v>
      </c>
      <c r="GA19">
        <f t="shared" si="88"/>
        <v>999</v>
      </c>
      <c r="GB19">
        <f t="shared" si="89"/>
        <v>99</v>
      </c>
      <c r="GD19">
        <f t="shared" si="90"/>
        <v>0</v>
      </c>
      <c r="GF19">
        <f>IF([1]Einstellung!U52="",0,1)</f>
        <v>0</v>
      </c>
      <c r="GG19">
        <f t="shared" si="91"/>
        <v>0</v>
      </c>
      <c r="GH19">
        <f t="shared" si="12"/>
        <v>0</v>
      </c>
      <c r="GI19">
        <f t="shared" si="141"/>
        <v>0</v>
      </c>
      <c r="GJ19">
        <f t="shared" si="142"/>
        <v>0</v>
      </c>
      <c r="GK19">
        <f t="shared" si="143"/>
        <v>0</v>
      </c>
      <c r="GL19">
        <f t="shared" si="144"/>
        <v>99999</v>
      </c>
      <c r="GM19">
        <f t="shared" si="13"/>
        <v>99999</v>
      </c>
      <c r="GN19">
        <f t="shared" si="92"/>
        <v>999</v>
      </c>
      <c r="GO19">
        <f t="shared" si="93"/>
        <v>99</v>
      </c>
      <c r="GQ19">
        <f t="shared" si="94"/>
        <v>0</v>
      </c>
      <c r="GS19">
        <f>IF([1]Einstellung!V52="",0,1)</f>
        <v>0</v>
      </c>
      <c r="GT19">
        <f t="shared" si="95"/>
        <v>0</v>
      </c>
      <c r="GU19">
        <f t="shared" si="14"/>
        <v>0</v>
      </c>
      <c r="GV19">
        <f t="shared" si="145"/>
        <v>0</v>
      </c>
      <c r="GW19">
        <f t="shared" si="146"/>
        <v>0</v>
      </c>
      <c r="GX19">
        <f t="shared" si="147"/>
        <v>0</v>
      </c>
      <c r="GY19">
        <f t="shared" si="148"/>
        <v>99999</v>
      </c>
      <c r="GZ19">
        <f t="shared" si="15"/>
        <v>99999</v>
      </c>
      <c r="HA19">
        <f t="shared" si="96"/>
        <v>999</v>
      </c>
      <c r="HB19">
        <f t="shared" si="97"/>
        <v>99</v>
      </c>
      <c r="HD19">
        <f t="shared" si="98"/>
        <v>0</v>
      </c>
      <c r="HF19">
        <f>IF([1]Einstellung!W52="",0,1)</f>
        <v>0</v>
      </c>
      <c r="HG19">
        <f t="shared" si="99"/>
        <v>0</v>
      </c>
      <c r="HH19">
        <f t="shared" si="16"/>
        <v>0</v>
      </c>
      <c r="HI19">
        <f t="shared" si="149"/>
        <v>0</v>
      </c>
      <c r="HJ19">
        <f t="shared" si="150"/>
        <v>0</v>
      </c>
      <c r="HK19">
        <f t="shared" si="151"/>
        <v>0</v>
      </c>
      <c r="HL19">
        <f t="shared" si="152"/>
        <v>99999</v>
      </c>
      <c r="HM19">
        <f t="shared" si="17"/>
        <v>99999</v>
      </c>
      <c r="HN19">
        <f t="shared" si="100"/>
        <v>999</v>
      </c>
      <c r="HO19">
        <f t="shared" si="101"/>
        <v>99</v>
      </c>
      <c r="HQ19">
        <f t="shared" si="102"/>
        <v>0</v>
      </c>
      <c r="HS19">
        <f>IF([1]Einstellung!X52="",0,1)</f>
        <v>0</v>
      </c>
      <c r="HT19">
        <f t="shared" si="103"/>
        <v>0</v>
      </c>
      <c r="HU19">
        <f t="shared" si="18"/>
        <v>0</v>
      </c>
      <c r="HV19">
        <f t="shared" si="153"/>
        <v>0</v>
      </c>
      <c r="HW19">
        <f t="shared" si="154"/>
        <v>0</v>
      </c>
      <c r="HX19">
        <f t="shared" si="155"/>
        <v>0</v>
      </c>
      <c r="HY19">
        <f t="shared" si="156"/>
        <v>99999</v>
      </c>
      <c r="HZ19">
        <f t="shared" si="19"/>
        <v>99999</v>
      </c>
      <c r="IA19">
        <f t="shared" si="104"/>
        <v>999</v>
      </c>
      <c r="IB19">
        <f t="shared" si="105"/>
        <v>99</v>
      </c>
      <c r="ID19">
        <f t="shared" si="106"/>
        <v>0</v>
      </c>
      <c r="IF19">
        <f>IF([1]Einstellung!Y52="",0,1)</f>
        <v>0</v>
      </c>
      <c r="IG19">
        <f t="shared" si="107"/>
        <v>0</v>
      </c>
      <c r="IH19">
        <f t="shared" si="20"/>
        <v>0</v>
      </c>
      <c r="II19">
        <f t="shared" si="157"/>
        <v>0</v>
      </c>
      <c r="IJ19">
        <f t="shared" si="158"/>
        <v>0</v>
      </c>
      <c r="IK19">
        <f t="shared" si="159"/>
        <v>0</v>
      </c>
      <c r="IL19">
        <f t="shared" si="160"/>
        <v>99999</v>
      </c>
      <c r="IM19">
        <f t="shared" si="21"/>
        <v>99999</v>
      </c>
      <c r="IN19">
        <f t="shared" si="108"/>
        <v>999</v>
      </c>
      <c r="IO19">
        <f t="shared" si="109"/>
        <v>99</v>
      </c>
      <c r="IT19" t="str">
        <f>IF([1]Wettkampf!BK18&lt;&gt;"",VLOOKUP([1]Wettkampf!BK18, Athl01,11),"")</f>
        <v/>
      </c>
      <c r="IU19" t="str">
        <f>IF([1]Wettkampf!BK18&lt;&gt;"",VLOOKUP([1]Wettkampf!BK18, Athl01,10),"")</f>
        <v/>
      </c>
      <c r="IV19" t="str">
        <f t="shared" si="110"/>
        <v/>
      </c>
    </row>
    <row r="20" spans="1:256" ht="13.5" customHeight="1">
      <c r="A20" s="47">
        <v>14</v>
      </c>
      <c r="B20" s="47" t="str">
        <f>IF([1]Einstellung!B53&lt;&gt;"",[1]Einstellung!B53,"")</f>
        <v/>
      </c>
      <c r="C20" s="63" t="str">
        <f>[1]Einstellung!D53</f>
        <v/>
      </c>
      <c r="D20" s="64" t="str">
        <f>[1]Einstellung!D53</f>
        <v/>
      </c>
      <c r="E20" s="50" t="str">
        <f>IF([1]Einstellung!$S$28="N",IF([1]Wettkampf!BK19&lt;&gt;"",VLOOKUP([1]Wettkampf!BK19,Athl01,13),""),IF([1]Wettkampf!BK19&lt;&gt;"",VLOOKUP([1]Wettkampf!BK19,Athl01,[1]Einstellung!$I$2),""))</f>
        <v/>
      </c>
      <c r="F20" s="51" t="str">
        <f>IF([1]Wettkampf!BK19&lt;&gt;"",YEAR(VLOOKUP([1]Wettkampf!BK19, Athl01,4)),"")</f>
        <v/>
      </c>
      <c r="G20" s="47" t="str">
        <f t="shared" si="22"/>
        <v/>
      </c>
      <c r="H20" s="52" t="str">
        <f>IF([1]Wettkampf!K19="","",[1]Wettkampf!K19)</f>
        <v/>
      </c>
      <c r="I20" s="53" t="str">
        <f>IF([1]Wettkampf!P19=0,"",[1]Wettkampf!P19)</f>
        <v/>
      </c>
      <c r="J20" s="54" t="str">
        <f>IF([1]Wettkampf!Q19="+","",IF([1]Wettkampf!Q19="-","x",""))</f>
        <v/>
      </c>
      <c r="K20" s="55" t="str">
        <f>IF([1]Wettkampf!R19=0,"",[1]Wettkampf!R19)</f>
        <v/>
      </c>
      <c r="L20" s="54" t="str">
        <f>IF([1]Wettkampf!S19="+","",IF([1]Wettkampf!S19="-","x",""))</f>
        <v/>
      </c>
      <c r="M20" s="55" t="str">
        <f>IF([1]Wettkampf!T19=0,"",[1]Wettkampf!T19)</f>
        <v/>
      </c>
      <c r="N20" s="54" t="str">
        <f>IF([1]Wettkampf!U19="+","",IF([1]Wettkampf!U19="-","x",""))</f>
        <v/>
      </c>
      <c r="O20" s="56" t="str">
        <f>IF([1]Wettkampf!L19&lt;&gt;"",[1]Wettkampf!BA19,"")</f>
        <v/>
      </c>
      <c r="P20" s="57" t="s">
        <v>20</v>
      </c>
      <c r="Q20" s="53" t="str">
        <f>IF([1]Wettkampf!W19=0,"",[1]Wettkampf!W19)</f>
        <v/>
      </c>
      <c r="R20" s="54" t="str">
        <f>IF([1]Wettkampf!X19="+","",IF([1]Wettkampf!X19="-","x",""))</f>
        <v/>
      </c>
      <c r="S20" s="55" t="str">
        <f>IF([1]Wettkampf!Y19=0,"",[1]Wettkampf!Y19)</f>
        <v/>
      </c>
      <c r="T20" s="54" t="str">
        <f>IF([1]Wettkampf!Z19="+","",IF([1]Wettkampf!Z19="-","x",""))</f>
        <v/>
      </c>
      <c r="U20" s="55" t="str">
        <f>IF([1]Wettkampf!AA19=0,"",[1]Wettkampf!AA19)</f>
        <v/>
      </c>
      <c r="V20" s="54" t="str">
        <f>IF([1]Wettkampf!AB19="+","",IF([1]Wettkampf!AB19="-","x",""))</f>
        <v/>
      </c>
      <c r="W20" s="56" t="str">
        <f>IF([1]Wettkampf!L19&lt;&gt;"",[1]Wettkampf!BE19,"")</f>
        <v/>
      </c>
      <c r="X20" s="57" t="s">
        <v>20</v>
      </c>
      <c r="Y20" s="58" t="str">
        <f>IF([1]Wettkampf!L19&lt;&gt;"",IF($AU$1="J",O20+W20,IF($AU$1="R",IF(O20=0,0,O20+W20),IF(AU$1="S",IF(W20=0,0,O20+W20),IF(O20=0,0,IF(W20=0,0,O20+W20))))),"")</f>
        <v/>
      </c>
      <c r="Z20" s="59" t="str">
        <f>IF([1]Wettkampf!L19&lt;&gt;"",ROUND([1]Wettkampf!BR19*Y20,2),"")</f>
        <v/>
      </c>
      <c r="AA20" s="60" t="str">
        <f t="shared" si="23"/>
        <v/>
      </c>
      <c r="AB20" s="61" t="str">
        <f>IF([1]Einstellung!L53&lt;&gt;"",IF(ISERROR(VLOOKUP(A20,R_GRP_01,2,FALSE)),99,IF(VLOOKUP(A20,R_GRP_01,1,FALSE)=A20,VLOOKUP(A20,R_GRP_01,2,FALSE),99)),"")</f>
        <v/>
      </c>
      <c r="AC20" s="61" t="str">
        <f>IF([1]Einstellung!M53&lt;&gt;"",IF(ISERROR(VLOOKUP(A20,R_GRP_02,2)),99,IF(VLOOKUP(A20,R_GRP_02,1)=A20,VLOOKUP(A20,R_GRP_02,2),99)),"")</f>
        <v/>
      </c>
      <c r="AD20" s="61" t="str">
        <f>IF([1]Einstellung!N53&lt;&gt;"",IF(ISERROR(VLOOKUP(A20,R_GRP_03,2)),99,IF(VLOOKUP(A20,R_GRP_03,1)=A20,VLOOKUP(A20,R_GRP_03,2),99)),"")</f>
        <v/>
      </c>
      <c r="AE20" s="61" t="str">
        <f>IF([1]Einstellung!O53&lt;&gt;"",IF(ISERROR(VLOOKUP(A20,R_GRP_04,2)),99,IF(VLOOKUP(A20,R_GRP_04,1)=A20,VLOOKUP(A20,R_GRP_04,2),99)),"")</f>
        <v/>
      </c>
      <c r="AF20" s="61" t="str">
        <f>IF([1]Einstellung!P53&lt;&gt;"",IF(ISERROR(VLOOKUP(A20,R_GRP_05,2)),99,IF(VLOOKUP(A20,R_GRP_05,1)=A20,VLOOKUP(A20,R_GRP_05,2),99)),"")</f>
        <v/>
      </c>
      <c r="AG20" s="61" t="str">
        <f>IF([1]Einstellung!Q53&lt;&gt;"",IF(ISERROR(VLOOKUP(A20,R_GRP_06,2)),99,IF(VLOOKUP(A20,R_GRP_06,1)=A20,VLOOKUP(A20,R_GRP_06,2),99)),"")</f>
        <v/>
      </c>
      <c r="AH20" s="61" t="str">
        <f>IF([1]Einstellung!R53&lt;&gt;"",IF(ISERROR(VLOOKUP(A20,R_GRP_07,2)),99,IF(VLOOKUP(A20,R_GRP_07,1)=A20,VLOOKUP(A20,R_GRP_07,2),99)),"")</f>
        <v/>
      </c>
      <c r="AI20" s="61" t="str">
        <f>IF([1]Einstellung!S53&lt;&gt;"",IF(ISERROR(VLOOKUP(A20,R_GRP_08,2)),99,IF(VLOOKUP(A20,R_GRP_08,1)=A20,VLOOKUP(A20,R_GRP_08,2),99)),"")</f>
        <v/>
      </c>
      <c r="AJ20" s="61" t="str">
        <f>IF([1]Einstellung!T53&lt;&gt;"",IF(ISERROR(VLOOKUP(A20,R_GRP_09,2)),99,IF(VLOOKUP(A20,R_GRP_09,1)=A20,VLOOKUP(A20,R_GRP_09,2),99)),"")</f>
        <v/>
      </c>
      <c r="AK20" s="61" t="str">
        <f>IF([1]Einstellung!U53&lt;&gt;"",IF(ISERROR(VLOOKUP(A20,R_GRP_10,2)),99,IF(VLOOKUP(A20,R_GRP_10,1)=A20,VLOOKUP(A20,R_GRP_10,2),99)),"")</f>
        <v/>
      </c>
      <c r="AL20" s="61" t="str">
        <f>IF([1]Einstellung!V53&lt;&gt;"",IF(ISERROR(VLOOKUP(A20,R_GRP_11,2)),99,IF(VLOOKUP(A20,R_GRP_11,1)=A20,VLOOKUP(A20,R_GRP_11,2),99)),"")</f>
        <v/>
      </c>
      <c r="AM20" s="61" t="str">
        <f>IF([1]Einstellung!W53&lt;&gt;"",IF(ISERROR(VLOOKUP(A20,R_GRP_12,2)),99,IF(VLOOKUP(A20,R_GRP_12,1)=A20,VLOOKUP(A20,R_GRP_12,2),99)),"")</f>
        <v/>
      </c>
      <c r="AN20" s="61" t="str">
        <f>IF([1]Einstellung!X53&lt;&gt;"",IF(ISERROR(VLOOKUP(A20,R_GRP_13,2)),99,IF(VLOOKUP(A20,R_GRP_13,1)=A20,VLOOKUP(A20,R_GRP_13,2),99)),"")</f>
        <v/>
      </c>
      <c r="AO20" s="61" t="str">
        <f>IF([1]Einstellung!Y53&lt;&gt;"",IF(ISERROR(VLOOKUP(A20,R_GRP_14,2)),99,IF(VLOOKUP(A20,R_GRP_14,1)=A20,VLOOKUP(A20,R_GRP_14,2),99)),"")</f>
        <v/>
      </c>
      <c r="AP20" s="61" t="str">
        <f t="shared" si="0"/>
        <v/>
      </c>
      <c r="AQ20" s="61" t="str">
        <f t="shared" si="1"/>
        <v/>
      </c>
      <c r="AU20" s="46">
        <f>IF(C20&lt;&gt;"",YEAR([1]Wiegeliste!$D$4) - F20,0)</f>
        <v>0</v>
      </c>
      <c r="AV20">
        <f t="shared" si="2"/>
        <v>0</v>
      </c>
      <c r="AZ20" s="62">
        <f t="shared" si="24"/>
        <v>0</v>
      </c>
      <c r="BA20">
        <f t="shared" si="25"/>
        <v>0</v>
      </c>
      <c r="BB20">
        <f t="shared" si="26"/>
        <v>99</v>
      </c>
      <c r="BC20">
        <f t="shared" si="27"/>
        <v>99014</v>
      </c>
      <c r="BD20">
        <f t="shared" si="28"/>
        <v>99014</v>
      </c>
      <c r="BE20">
        <f t="shared" si="29"/>
        <v>99</v>
      </c>
      <c r="BF20">
        <f t="shared" si="30"/>
        <v>14</v>
      </c>
      <c r="BH20">
        <f t="shared" si="31"/>
        <v>0</v>
      </c>
      <c r="BI20">
        <f t="shared" si="32"/>
        <v>0</v>
      </c>
      <c r="BJ20">
        <f t="shared" si="33"/>
        <v>99</v>
      </c>
      <c r="BK20">
        <f t="shared" si="34"/>
        <v>99014</v>
      </c>
      <c r="BL20">
        <f t="shared" si="35"/>
        <v>99014</v>
      </c>
      <c r="BM20">
        <f t="shared" si="36"/>
        <v>99</v>
      </c>
      <c r="BN20">
        <f t="shared" si="37"/>
        <v>14</v>
      </c>
      <c r="BQ20" t="str">
        <f t="shared" si="38"/>
        <v/>
      </c>
      <c r="BR20">
        <f t="shared" si="3"/>
        <v>0</v>
      </c>
      <c r="BS20">
        <f>IF([1]Einstellung!L53="",0,1)</f>
        <v>0</v>
      </c>
      <c r="BT20">
        <f t="shared" si="39"/>
        <v>0</v>
      </c>
      <c r="BU20">
        <f t="shared" si="40"/>
        <v>0</v>
      </c>
      <c r="BV20">
        <f t="shared" si="41"/>
        <v>0</v>
      </c>
      <c r="BW20">
        <f t="shared" si="42"/>
        <v>0</v>
      </c>
      <c r="BX20">
        <f t="shared" si="111"/>
        <v>0</v>
      </c>
      <c r="BY20">
        <f t="shared" si="43"/>
        <v>99999</v>
      </c>
      <c r="BZ20">
        <f t="shared" si="44"/>
        <v>99999</v>
      </c>
      <c r="CA20">
        <f t="shared" si="45"/>
        <v>999</v>
      </c>
      <c r="CB20">
        <f t="shared" si="46"/>
        <v>99</v>
      </c>
      <c r="CD20" t="str">
        <f t="shared" si="47"/>
        <v/>
      </c>
      <c r="CF20">
        <f>IF([1]Einstellung!M53="",0,1)</f>
        <v>0</v>
      </c>
      <c r="CG20">
        <f t="shared" si="48"/>
        <v>0</v>
      </c>
      <c r="CH20">
        <f t="shared" si="49"/>
        <v>0</v>
      </c>
      <c r="CI20">
        <f t="shared" si="50"/>
        <v>0</v>
      </c>
      <c r="CJ20">
        <f t="shared" si="51"/>
        <v>0</v>
      </c>
      <c r="CK20">
        <f t="shared" si="112"/>
        <v>0</v>
      </c>
      <c r="CL20">
        <f t="shared" si="52"/>
        <v>99999</v>
      </c>
      <c r="CM20">
        <f t="shared" si="53"/>
        <v>99999</v>
      </c>
      <c r="CN20">
        <f t="shared" si="54"/>
        <v>999</v>
      </c>
      <c r="CO20">
        <f t="shared" si="55"/>
        <v>99</v>
      </c>
      <c r="CQ20" t="str">
        <f t="shared" si="56"/>
        <v/>
      </c>
      <c r="CS20">
        <f>IF([1]Einstellung!N53="",0,1)</f>
        <v>0</v>
      </c>
      <c r="CT20">
        <f t="shared" si="57"/>
        <v>0</v>
      </c>
      <c r="CU20">
        <f t="shared" si="58"/>
        <v>0</v>
      </c>
      <c r="CV20">
        <f t="shared" si="113"/>
        <v>0</v>
      </c>
      <c r="CW20">
        <f t="shared" si="114"/>
        <v>0</v>
      </c>
      <c r="CX20">
        <f t="shared" si="115"/>
        <v>0</v>
      </c>
      <c r="CY20">
        <f t="shared" si="116"/>
        <v>99999</v>
      </c>
      <c r="CZ20">
        <f t="shared" si="59"/>
        <v>99999</v>
      </c>
      <c r="DA20">
        <f t="shared" si="60"/>
        <v>999</v>
      </c>
      <c r="DB20">
        <f t="shared" si="61"/>
        <v>99</v>
      </c>
      <c r="DD20">
        <f t="shared" si="62"/>
        <v>0</v>
      </c>
      <c r="DF20">
        <f>IF([1]Einstellung!O53="",0,1)</f>
        <v>0</v>
      </c>
      <c r="DG20">
        <f t="shared" si="63"/>
        <v>0</v>
      </c>
      <c r="DH20">
        <f t="shared" si="64"/>
        <v>0</v>
      </c>
      <c r="DI20">
        <f t="shared" si="117"/>
        <v>0</v>
      </c>
      <c r="DJ20">
        <f t="shared" si="118"/>
        <v>0</v>
      </c>
      <c r="DK20">
        <f t="shared" si="119"/>
        <v>0</v>
      </c>
      <c r="DL20">
        <f t="shared" si="120"/>
        <v>99999</v>
      </c>
      <c r="DM20">
        <f t="shared" si="65"/>
        <v>99999</v>
      </c>
      <c r="DN20">
        <f t="shared" si="66"/>
        <v>999</v>
      </c>
      <c r="DO20">
        <f t="shared" si="67"/>
        <v>99</v>
      </c>
      <c r="DQ20">
        <f t="shared" si="68"/>
        <v>0</v>
      </c>
      <c r="DS20">
        <f>IF([1]Einstellung!P53="",0,1)</f>
        <v>0</v>
      </c>
      <c r="DT20">
        <f t="shared" si="69"/>
        <v>0</v>
      </c>
      <c r="DU20">
        <f t="shared" si="70"/>
        <v>0</v>
      </c>
      <c r="DV20">
        <f t="shared" si="121"/>
        <v>0</v>
      </c>
      <c r="DW20">
        <f t="shared" si="122"/>
        <v>0</v>
      </c>
      <c r="DX20">
        <f t="shared" si="123"/>
        <v>0</v>
      </c>
      <c r="DY20">
        <f t="shared" si="124"/>
        <v>99999</v>
      </c>
      <c r="DZ20">
        <f t="shared" si="71"/>
        <v>99999</v>
      </c>
      <c r="EA20">
        <f t="shared" si="72"/>
        <v>999</v>
      </c>
      <c r="EB20">
        <f t="shared" si="73"/>
        <v>99</v>
      </c>
      <c r="ED20">
        <f t="shared" si="74"/>
        <v>0</v>
      </c>
      <c r="EF20">
        <f>IF([1]Einstellung!Q53="",0,1)</f>
        <v>0</v>
      </c>
      <c r="EG20">
        <f t="shared" si="75"/>
        <v>0</v>
      </c>
      <c r="EH20">
        <f t="shared" si="4"/>
        <v>0</v>
      </c>
      <c r="EI20">
        <f t="shared" si="125"/>
        <v>0</v>
      </c>
      <c r="EJ20">
        <f t="shared" si="126"/>
        <v>0</v>
      </c>
      <c r="EK20">
        <f t="shared" si="127"/>
        <v>0</v>
      </c>
      <c r="EL20">
        <f t="shared" si="128"/>
        <v>99999</v>
      </c>
      <c r="EM20">
        <f t="shared" si="5"/>
        <v>99999</v>
      </c>
      <c r="EN20">
        <f t="shared" si="76"/>
        <v>999</v>
      </c>
      <c r="EO20">
        <f t="shared" si="77"/>
        <v>99</v>
      </c>
      <c r="EQ20">
        <f t="shared" si="78"/>
        <v>0</v>
      </c>
      <c r="ES20">
        <f>IF([1]Einstellung!R53="",0,1)</f>
        <v>0</v>
      </c>
      <c r="ET20">
        <f t="shared" si="79"/>
        <v>0</v>
      </c>
      <c r="EU20">
        <f t="shared" si="6"/>
        <v>0</v>
      </c>
      <c r="EV20">
        <f t="shared" si="129"/>
        <v>0</v>
      </c>
      <c r="EW20">
        <f t="shared" si="130"/>
        <v>0</v>
      </c>
      <c r="EX20">
        <f t="shared" si="131"/>
        <v>0</v>
      </c>
      <c r="EY20">
        <f t="shared" si="132"/>
        <v>99999</v>
      </c>
      <c r="EZ20">
        <f t="shared" si="7"/>
        <v>99999</v>
      </c>
      <c r="FA20">
        <f t="shared" si="80"/>
        <v>999</v>
      </c>
      <c r="FB20">
        <f t="shared" si="81"/>
        <v>99</v>
      </c>
      <c r="FD20">
        <f t="shared" si="82"/>
        <v>0</v>
      </c>
      <c r="FF20">
        <f>IF([1]Einstellung!S53="",0,1)</f>
        <v>0</v>
      </c>
      <c r="FG20">
        <f t="shared" si="83"/>
        <v>0</v>
      </c>
      <c r="FH20">
        <f t="shared" si="8"/>
        <v>0</v>
      </c>
      <c r="FI20">
        <f t="shared" si="133"/>
        <v>0</v>
      </c>
      <c r="FJ20">
        <f t="shared" si="134"/>
        <v>0</v>
      </c>
      <c r="FK20">
        <f t="shared" si="135"/>
        <v>0</v>
      </c>
      <c r="FL20">
        <f t="shared" si="136"/>
        <v>99999</v>
      </c>
      <c r="FM20" s="14">
        <f t="shared" si="9"/>
        <v>99999</v>
      </c>
      <c r="FN20">
        <f t="shared" si="84"/>
        <v>999</v>
      </c>
      <c r="FO20">
        <f t="shared" si="85"/>
        <v>99</v>
      </c>
      <c r="FQ20">
        <f t="shared" si="86"/>
        <v>0</v>
      </c>
      <c r="FS20">
        <f>IF([1]Einstellung!T53="",0,1)</f>
        <v>0</v>
      </c>
      <c r="FT20">
        <f t="shared" si="87"/>
        <v>0</v>
      </c>
      <c r="FU20">
        <f t="shared" si="10"/>
        <v>0</v>
      </c>
      <c r="FV20">
        <f t="shared" si="137"/>
        <v>0</v>
      </c>
      <c r="FW20">
        <f t="shared" si="138"/>
        <v>0</v>
      </c>
      <c r="FX20">
        <f t="shared" si="139"/>
        <v>0</v>
      </c>
      <c r="FY20">
        <f t="shared" si="140"/>
        <v>99999</v>
      </c>
      <c r="FZ20">
        <f t="shared" si="11"/>
        <v>99999</v>
      </c>
      <c r="GA20">
        <f t="shared" si="88"/>
        <v>999</v>
      </c>
      <c r="GB20">
        <f t="shared" si="89"/>
        <v>99</v>
      </c>
      <c r="GD20">
        <f t="shared" si="90"/>
        <v>0</v>
      </c>
      <c r="GF20">
        <f>IF([1]Einstellung!U53="",0,1)</f>
        <v>0</v>
      </c>
      <c r="GG20">
        <f t="shared" si="91"/>
        <v>0</v>
      </c>
      <c r="GH20">
        <f t="shared" si="12"/>
        <v>0</v>
      </c>
      <c r="GI20">
        <f t="shared" si="141"/>
        <v>0</v>
      </c>
      <c r="GJ20">
        <f t="shared" si="142"/>
        <v>0</v>
      </c>
      <c r="GK20">
        <f t="shared" si="143"/>
        <v>0</v>
      </c>
      <c r="GL20">
        <f t="shared" si="144"/>
        <v>99999</v>
      </c>
      <c r="GM20">
        <f t="shared" si="13"/>
        <v>99999</v>
      </c>
      <c r="GN20">
        <f t="shared" si="92"/>
        <v>999</v>
      </c>
      <c r="GO20">
        <f t="shared" si="93"/>
        <v>99</v>
      </c>
      <c r="GQ20">
        <f t="shared" si="94"/>
        <v>0</v>
      </c>
      <c r="GS20">
        <f>IF([1]Einstellung!V53="",0,1)</f>
        <v>0</v>
      </c>
      <c r="GT20">
        <f t="shared" si="95"/>
        <v>0</v>
      </c>
      <c r="GU20">
        <f t="shared" si="14"/>
        <v>0</v>
      </c>
      <c r="GV20">
        <f t="shared" si="145"/>
        <v>0</v>
      </c>
      <c r="GW20">
        <f t="shared" si="146"/>
        <v>0</v>
      </c>
      <c r="GX20">
        <f t="shared" si="147"/>
        <v>0</v>
      </c>
      <c r="GY20">
        <f t="shared" si="148"/>
        <v>99999</v>
      </c>
      <c r="GZ20">
        <f t="shared" si="15"/>
        <v>99999</v>
      </c>
      <c r="HA20">
        <f t="shared" si="96"/>
        <v>999</v>
      </c>
      <c r="HB20">
        <f t="shared" si="97"/>
        <v>99</v>
      </c>
      <c r="HD20">
        <f t="shared" si="98"/>
        <v>0</v>
      </c>
      <c r="HF20">
        <f>IF([1]Einstellung!W53="",0,1)</f>
        <v>0</v>
      </c>
      <c r="HG20">
        <f t="shared" si="99"/>
        <v>0</v>
      </c>
      <c r="HH20">
        <f t="shared" si="16"/>
        <v>0</v>
      </c>
      <c r="HI20">
        <f t="shared" si="149"/>
        <v>0</v>
      </c>
      <c r="HJ20">
        <f t="shared" si="150"/>
        <v>0</v>
      </c>
      <c r="HK20">
        <f t="shared" si="151"/>
        <v>0</v>
      </c>
      <c r="HL20">
        <f t="shared" si="152"/>
        <v>99999</v>
      </c>
      <c r="HM20">
        <f t="shared" si="17"/>
        <v>99999</v>
      </c>
      <c r="HN20">
        <f t="shared" si="100"/>
        <v>999</v>
      </c>
      <c r="HO20">
        <f t="shared" si="101"/>
        <v>99</v>
      </c>
      <c r="HQ20">
        <f t="shared" si="102"/>
        <v>0</v>
      </c>
      <c r="HS20">
        <f>IF([1]Einstellung!X53="",0,1)</f>
        <v>0</v>
      </c>
      <c r="HT20">
        <f t="shared" si="103"/>
        <v>0</v>
      </c>
      <c r="HU20">
        <f t="shared" si="18"/>
        <v>0</v>
      </c>
      <c r="HV20">
        <f t="shared" si="153"/>
        <v>0</v>
      </c>
      <c r="HW20">
        <f t="shared" si="154"/>
        <v>0</v>
      </c>
      <c r="HX20">
        <f t="shared" si="155"/>
        <v>0</v>
      </c>
      <c r="HY20">
        <f t="shared" si="156"/>
        <v>99999</v>
      </c>
      <c r="HZ20">
        <f t="shared" si="19"/>
        <v>99999</v>
      </c>
      <c r="IA20">
        <f t="shared" si="104"/>
        <v>999</v>
      </c>
      <c r="IB20">
        <f t="shared" si="105"/>
        <v>99</v>
      </c>
      <c r="ID20">
        <f t="shared" si="106"/>
        <v>0</v>
      </c>
      <c r="IF20">
        <f>IF([1]Einstellung!Y53="",0,1)</f>
        <v>0</v>
      </c>
      <c r="IG20">
        <f t="shared" si="107"/>
        <v>0</v>
      </c>
      <c r="IH20">
        <f t="shared" si="20"/>
        <v>0</v>
      </c>
      <c r="II20">
        <f t="shared" si="157"/>
        <v>0</v>
      </c>
      <c r="IJ20">
        <f t="shared" si="158"/>
        <v>0</v>
      </c>
      <c r="IK20">
        <f t="shared" si="159"/>
        <v>0</v>
      </c>
      <c r="IL20">
        <f t="shared" si="160"/>
        <v>99999</v>
      </c>
      <c r="IM20">
        <f t="shared" si="21"/>
        <v>99999</v>
      </c>
      <c r="IN20">
        <f t="shared" si="108"/>
        <v>999</v>
      </c>
      <c r="IO20">
        <f t="shared" si="109"/>
        <v>99</v>
      </c>
      <c r="IT20" t="str">
        <f>IF([1]Wettkampf!BK19&lt;&gt;"",VLOOKUP([1]Wettkampf!BK19, Athl01,11),"")</f>
        <v/>
      </c>
      <c r="IU20" t="str">
        <f>IF([1]Wettkampf!BK19&lt;&gt;"",VLOOKUP([1]Wettkampf!BK19, Athl01,10),"")</f>
        <v/>
      </c>
      <c r="IV20" t="str">
        <f t="shared" si="110"/>
        <v/>
      </c>
    </row>
    <row r="21" spans="1:256" ht="13.5" customHeight="1">
      <c r="A21" s="47">
        <v>15</v>
      </c>
      <c r="B21" s="47" t="str">
        <f>IF([1]Einstellung!B54&lt;&gt;"",[1]Einstellung!B54,"")</f>
        <v/>
      </c>
      <c r="C21" s="63" t="str">
        <f>[1]Einstellung!D54</f>
        <v/>
      </c>
      <c r="D21" s="64" t="str">
        <f>[1]Einstellung!D54</f>
        <v/>
      </c>
      <c r="E21" s="50" t="str">
        <f>IF([1]Einstellung!$S$28="N",IF([1]Wettkampf!BK20&lt;&gt;"",VLOOKUP([1]Wettkampf!BK20,Athl01,13),""),IF([1]Wettkampf!BK20&lt;&gt;"",VLOOKUP([1]Wettkampf!BK20,Athl01,[1]Einstellung!$I$2),""))</f>
        <v/>
      </c>
      <c r="F21" s="51" t="str">
        <f>IF([1]Wettkampf!BK20&lt;&gt;"",YEAR(VLOOKUP([1]Wettkampf!BK20, Athl01,4)),"")</f>
        <v/>
      </c>
      <c r="G21" s="47" t="str">
        <f t="shared" si="22"/>
        <v/>
      </c>
      <c r="H21" s="52" t="str">
        <f>IF([1]Wettkampf!K20="","",[1]Wettkampf!K20)</f>
        <v/>
      </c>
      <c r="I21" s="53" t="str">
        <f>IF([1]Wettkampf!P20=0,"",[1]Wettkampf!P20)</f>
        <v/>
      </c>
      <c r="J21" s="54" t="str">
        <f>IF([1]Wettkampf!Q20="+","",IF([1]Wettkampf!Q20="-","x",""))</f>
        <v/>
      </c>
      <c r="K21" s="55" t="str">
        <f>IF([1]Wettkampf!R20=0,"",[1]Wettkampf!R20)</f>
        <v/>
      </c>
      <c r="L21" s="54" t="str">
        <f>IF([1]Wettkampf!S20="+","",IF([1]Wettkampf!S20="-","x",""))</f>
        <v/>
      </c>
      <c r="M21" s="55" t="str">
        <f>IF([1]Wettkampf!T20=0,"",[1]Wettkampf!T20)</f>
        <v/>
      </c>
      <c r="N21" s="54" t="str">
        <f>IF([1]Wettkampf!U20="+","",IF([1]Wettkampf!U20="-","x",""))</f>
        <v/>
      </c>
      <c r="O21" s="56" t="str">
        <f>IF([1]Wettkampf!L20&lt;&gt;"",[1]Wettkampf!BA20,"")</f>
        <v/>
      </c>
      <c r="P21" s="57" t="s">
        <v>20</v>
      </c>
      <c r="Q21" s="53" t="str">
        <f>IF([1]Wettkampf!W20=0,"",[1]Wettkampf!W20)</f>
        <v/>
      </c>
      <c r="R21" s="54" t="str">
        <f>IF([1]Wettkampf!X20="+","",IF([1]Wettkampf!X20="-","x",""))</f>
        <v/>
      </c>
      <c r="S21" s="55" t="str">
        <f>IF([1]Wettkampf!Y20=0,"",[1]Wettkampf!Y20)</f>
        <v/>
      </c>
      <c r="T21" s="54" t="str">
        <f>IF([1]Wettkampf!Z20="+","",IF([1]Wettkampf!Z20="-","x",""))</f>
        <v/>
      </c>
      <c r="U21" s="55" t="str">
        <f>IF([1]Wettkampf!AA20=0,"",[1]Wettkampf!AA20)</f>
        <v/>
      </c>
      <c r="V21" s="54" t="str">
        <f>IF([1]Wettkampf!AB20="+","",IF([1]Wettkampf!AB20="-","x",""))</f>
        <v/>
      </c>
      <c r="W21" s="56" t="str">
        <f>IF([1]Wettkampf!L20&lt;&gt;"",[1]Wettkampf!BE20,"")</f>
        <v/>
      </c>
      <c r="X21" s="57" t="s">
        <v>20</v>
      </c>
      <c r="Y21" s="58" t="str">
        <f>IF([1]Wettkampf!L20&lt;&gt;"",IF($AU$1="J",O21+W21,IF($AU$1="R",IF(O21=0,0,O21+W21),IF(AU$1="S",IF(W21=0,0,O21+W21),IF(O21=0,0,IF(W21=0,0,O21+W21))))),"")</f>
        <v/>
      </c>
      <c r="Z21" s="59" t="str">
        <f>IF([1]Wettkampf!L20&lt;&gt;"",ROUND([1]Wettkampf!BR20*Y21,2),"")</f>
        <v/>
      </c>
      <c r="AA21" s="60" t="str">
        <f t="shared" si="23"/>
        <v/>
      </c>
      <c r="AB21" s="61" t="str">
        <f>IF([1]Einstellung!L54&lt;&gt;"",IF(ISERROR(VLOOKUP(A21,R_GRP_01,2,FALSE)),99,IF(VLOOKUP(A21,R_GRP_01,1,FALSE)=A21,VLOOKUP(A21,R_GRP_01,2,FALSE),99)),"")</f>
        <v/>
      </c>
      <c r="AC21" s="61" t="str">
        <f>IF([1]Einstellung!M54&lt;&gt;"",IF(ISERROR(VLOOKUP(A21,R_GRP_02,2)),99,IF(VLOOKUP(A21,R_GRP_02,1)=A21,VLOOKUP(A21,R_GRP_02,2),99)),"")</f>
        <v/>
      </c>
      <c r="AD21" s="61" t="str">
        <f>IF([1]Einstellung!N54&lt;&gt;"",IF(ISERROR(VLOOKUP(A21,R_GRP_03,2)),99,IF(VLOOKUP(A21,R_GRP_03,1)=A21,VLOOKUP(A21,R_GRP_03,2),99)),"")</f>
        <v/>
      </c>
      <c r="AE21" s="61" t="str">
        <f>IF([1]Einstellung!O54&lt;&gt;"",IF(ISERROR(VLOOKUP(A21,R_GRP_04,2)),99,IF(VLOOKUP(A21,R_GRP_04,1)=A21,VLOOKUP(A21,R_GRP_04,2),99)),"")</f>
        <v/>
      </c>
      <c r="AF21" s="61" t="str">
        <f>IF([1]Einstellung!P54&lt;&gt;"",IF(ISERROR(VLOOKUP(A21,R_GRP_05,2)),99,IF(VLOOKUP(A21,R_GRP_05,1)=A21,VLOOKUP(A21,R_GRP_05,2),99)),"")</f>
        <v/>
      </c>
      <c r="AG21" s="61" t="str">
        <f>IF([1]Einstellung!Q54&lt;&gt;"",IF(ISERROR(VLOOKUP(A21,R_GRP_06,2)),99,IF(VLOOKUP(A21,R_GRP_06,1)=A21,VLOOKUP(A21,R_GRP_06,2),99)),"")</f>
        <v/>
      </c>
      <c r="AH21" s="61" t="str">
        <f>IF([1]Einstellung!R54&lt;&gt;"",IF(ISERROR(VLOOKUP(A21,R_GRP_07,2)),99,IF(VLOOKUP(A21,R_GRP_07,1)=A21,VLOOKUP(A21,R_GRP_07,2),99)),"")</f>
        <v/>
      </c>
      <c r="AI21" s="61" t="str">
        <f>IF([1]Einstellung!S54&lt;&gt;"",IF(ISERROR(VLOOKUP(A21,R_GRP_08,2)),99,IF(VLOOKUP(A21,R_GRP_08,1)=A21,VLOOKUP(A21,R_GRP_08,2),99)),"")</f>
        <v/>
      </c>
      <c r="AJ21" s="61" t="str">
        <f>IF([1]Einstellung!T54&lt;&gt;"",IF(ISERROR(VLOOKUP(A21,R_GRP_09,2)),99,IF(VLOOKUP(A21,R_GRP_09,1)=A21,VLOOKUP(A21,R_GRP_09,2),99)),"")</f>
        <v/>
      </c>
      <c r="AK21" s="61" t="str">
        <f>IF([1]Einstellung!U54&lt;&gt;"",IF(ISERROR(VLOOKUP(A21,R_GRP_10,2)),99,IF(VLOOKUP(A21,R_GRP_10,1)=A21,VLOOKUP(A21,R_GRP_10,2),99)),"")</f>
        <v/>
      </c>
      <c r="AL21" s="61" t="str">
        <f>IF([1]Einstellung!V54&lt;&gt;"",IF(ISERROR(VLOOKUP(A21,R_GRP_11,2)),99,IF(VLOOKUP(A21,R_GRP_11,1)=A21,VLOOKUP(A21,R_GRP_11,2),99)),"")</f>
        <v/>
      </c>
      <c r="AM21" s="61" t="str">
        <f>IF([1]Einstellung!W54&lt;&gt;"",IF(ISERROR(VLOOKUP(A21,R_GRP_12,2)),99,IF(VLOOKUP(A21,R_GRP_12,1)=A21,VLOOKUP(A21,R_GRP_12,2),99)),"")</f>
        <v/>
      </c>
      <c r="AN21" s="61" t="str">
        <f>IF([1]Einstellung!X54&lt;&gt;"",IF(ISERROR(VLOOKUP(A21,R_GRP_13,2)),99,IF(VLOOKUP(A21,R_GRP_13,1)=A21,VLOOKUP(A21,R_GRP_13,2),99)),"")</f>
        <v/>
      </c>
      <c r="AO21" s="61" t="str">
        <f>IF([1]Einstellung!Y54&lt;&gt;"",IF(ISERROR(VLOOKUP(A21,R_GRP_14,2)),99,IF(VLOOKUP(A21,R_GRP_14,1)=A21,VLOOKUP(A21,R_GRP_14,2),99)),"")</f>
        <v/>
      </c>
      <c r="AP21" s="61" t="str">
        <f t="shared" si="0"/>
        <v/>
      </c>
      <c r="AQ21" s="61" t="str">
        <f t="shared" si="1"/>
        <v/>
      </c>
      <c r="AU21" s="46">
        <f>IF(C21&lt;&gt;"",YEAR([1]Wiegeliste!$D$4) - F21,0)</f>
        <v>0</v>
      </c>
      <c r="AV21">
        <f t="shared" si="2"/>
        <v>0</v>
      </c>
      <c r="AZ21" s="62">
        <f t="shared" si="24"/>
        <v>0</v>
      </c>
      <c r="BA21">
        <f t="shared" si="25"/>
        <v>0</v>
      </c>
      <c r="BB21">
        <f t="shared" si="26"/>
        <v>99</v>
      </c>
      <c r="BC21">
        <f t="shared" si="27"/>
        <v>99015</v>
      </c>
      <c r="BD21">
        <f t="shared" si="28"/>
        <v>99015</v>
      </c>
      <c r="BE21">
        <f t="shared" si="29"/>
        <v>99</v>
      </c>
      <c r="BF21">
        <f t="shared" si="30"/>
        <v>15</v>
      </c>
      <c r="BH21">
        <f t="shared" si="31"/>
        <v>0</v>
      </c>
      <c r="BI21">
        <f t="shared" si="32"/>
        <v>0</v>
      </c>
      <c r="BJ21">
        <f t="shared" si="33"/>
        <v>99</v>
      </c>
      <c r="BK21">
        <f t="shared" si="34"/>
        <v>99015</v>
      </c>
      <c r="BL21">
        <f t="shared" si="35"/>
        <v>99015</v>
      </c>
      <c r="BM21">
        <f t="shared" si="36"/>
        <v>99</v>
      </c>
      <c r="BN21">
        <f t="shared" si="37"/>
        <v>15</v>
      </c>
      <c r="BQ21" t="str">
        <f t="shared" si="38"/>
        <v/>
      </c>
      <c r="BR21">
        <f t="shared" si="3"/>
        <v>0</v>
      </c>
      <c r="BS21">
        <f>IF([1]Einstellung!L54="",0,1)</f>
        <v>0</v>
      </c>
      <c r="BT21">
        <f t="shared" si="39"/>
        <v>0</v>
      </c>
      <c r="BU21">
        <f t="shared" si="40"/>
        <v>0</v>
      </c>
      <c r="BV21">
        <f t="shared" si="41"/>
        <v>0</v>
      </c>
      <c r="BW21">
        <f t="shared" si="42"/>
        <v>0</v>
      </c>
      <c r="BX21">
        <f t="shared" si="111"/>
        <v>0</v>
      </c>
      <c r="BY21">
        <f t="shared" si="43"/>
        <v>99999</v>
      </c>
      <c r="BZ21">
        <f t="shared" si="44"/>
        <v>99999</v>
      </c>
      <c r="CA21">
        <f t="shared" si="45"/>
        <v>999</v>
      </c>
      <c r="CB21">
        <f t="shared" si="46"/>
        <v>99</v>
      </c>
      <c r="CD21" t="str">
        <f t="shared" si="47"/>
        <v/>
      </c>
      <c r="CF21">
        <f>IF([1]Einstellung!M54="",0,1)</f>
        <v>0</v>
      </c>
      <c r="CG21">
        <f t="shared" si="48"/>
        <v>0</v>
      </c>
      <c r="CH21">
        <f t="shared" si="49"/>
        <v>0</v>
      </c>
      <c r="CI21">
        <f t="shared" si="50"/>
        <v>0</v>
      </c>
      <c r="CJ21">
        <f t="shared" si="51"/>
        <v>0</v>
      </c>
      <c r="CK21">
        <f t="shared" si="112"/>
        <v>0</v>
      </c>
      <c r="CL21">
        <f t="shared" si="52"/>
        <v>99999</v>
      </c>
      <c r="CM21">
        <f t="shared" si="53"/>
        <v>99999</v>
      </c>
      <c r="CN21">
        <f t="shared" si="54"/>
        <v>999</v>
      </c>
      <c r="CO21">
        <f t="shared" si="55"/>
        <v>99</v>
      </c>
      <c r="CQ21" t="str">
        <f t="shared" si="56"/>
        <v/>
      </c>
      <c r="CS21">
        <f>IF([1]Einstellung!N54="",0,1)</f>
        <v>0</v>
      </c>
      <c r="CT21">
        <f t="shared" si="57"/>
        <v>0</v>
      </c>
      <c r="CU21">
        <f t="shared" si="58"/>
        <v>0</v>
      </c>
      <c r="CV21">
        <f t="shared" si="113"/>
        <v>0</v>
      </c>
      <c r="CW21">
        <f t="shared" si="114"/>
        <v>0</v>
      </c>
      <c r="CX21">
        <f t="shared" si="115"/>
        <v>0</v>
      </c>
      <c r="CY21">
        <f t="shared" si="116"/>
        <v>99999</v>
      </c>
      <c r="CZ21">
        <f t="shared" si="59"/>
        <v>99999</v>
      </c>
      <c r="DA21">
        <f t="shared" si="60"/>
        <v>999</v>
      </c>
      <c r="DB21">
        <f t="shared" si="61"/>
        <v>99</v>
      </c>
      <c r="DD21">
        <f t="shared" si="62"/>
        <v>0</v>
      </c>
      <c r="DF21">
        <f>IF([1]Einstellung!O54="",0,1)</f>
        <v>0</v>
      </c>
      <c r="DG21">
        <f t="shared" si="63"/>
        <v>0</v>
      </c>
      <c r="DH21">
        <f t="shared" si="64"/>
        <v>0</v>
      </c>
      <c r="DI21">
        <f t="shared" si="117"/>
        <v>0</v>
      </c>
      <c r="DJ21">
        <f t="shared" si="118"/>
        <v>0</v>
      </c>
      <c r="DK21">
        <f t="shared" si="119"/>
        <v>0</v>
      </c>
      <c r="DL21">
        <f t="shared" si="120"/>
        <v>99999</v>
      </c>
      <c r="DM21">
        <f t="shared" si="65"/>
        <v>99999</v>
      </c>
      <c r="DN21">
        <f t="shared" si="66"/>
        <v>999</v>
      </c>
      <c r="DO21">
        <f t="shared" si="67"/>
        <v>99</v>
      </c>
      <c r="DQ21">
        <f t="shared" si="68"/>
        <v>0</v>
      </c>
      <c r="DS21">
        <f>IF([1]Einstellung!P54="",0,1)</f>
        <v>0</v>
      </c>
      <c r="DT21">
        <f t="shared" si="69"/>
        <v>0</v>
      </c>
      <c r="DU21">
        <f t="shared" si="70"/>
        <v>0</v>
      </c>
      <c r="DV21">
        <f t="shared" si="121"/>
        <v>0</v>
      </c>
      <c r="DW21">
        <f t="shared" si="122"/>
        <v>0</v>
      </c>
      <c r="DX21">
        <f t="shared" si="123"/>
        <v>0</v>
      </c>
      <c r="DY21">
        <f t="shared" si="124"/>
        <v>99999</v>
      </c>
      <c r="DZ21">
        <f t="shared" si="71"/>
        <v>99999</v>
      </c>
      <c r="EA21">
        <f t="shared" si="72"/>
        <v>999</v>
      </c>
      <c r="EB21">
        <f t="shared" si="73"/>
        <v>99</v>
      </c>
      <c r="ED21">
        <f t="shared" si="74"/>
        <v>0</v>
      </c>
      <c r="EF21">
        <f>IF([1]Einstellung!Q54="",0,1)</f>
        <v>0</v>
      </c>
      <c r="EG21">
        <f t="shared" si="75"/>
        <v>0</v>
      </c>
      <c r="EH21">
        <f t="shared" si="4"/>
        <v>0</v>
      </c>
      <c r="EI21">
        <f t="shared" si="125"/>
        <v>0</v>
      </c>
      <c r="EJ21">
        <f t="shared" si="126"/>
        <v>0</v>
      </c>
      <c r="EK21">
        <f t="shared" si="127"/>
        <v>0</v>
      </c>
      <c r="EL21">
        <f t="shared" si="128"/>
        <v>99999</v>
      </c>
      <c r="EM21">
        <f t="shared" si="5"/>
        <v>99999</v>
      </c>
      <c r="EN21">
        <f t="shared" si="76"/>
        <v>999</v>
      </c>
      <c r="EO21">
        <f t="shared" si="77"/>
        <v>99</v>
      </c>
      <c r="EQ21">
        <f t="shared" si="78"/>
        <v>0</v>
      </c>
      <c r="ES21">
        <f>IF([1]Einstellung!R54="",0,1)</f>
        <v>0</v>
      </c>
      <c r="ET21">
        <f t="shared" si="79"/>
        <v>0</v>
      </c>
      <c r="EU21">
        <f t="shared" si="6"/>
        <v>0</v>
      </c>
      <c r="EV21">
        <f t="shared" si="129"/>
        <v>0</v>
      </c>
      <c r="EW21">
        <f t="shared" si="130"/>
        <v>0</v>
      </c>
      <c r="EX21">
        <f t="shared" si="131"/>
        <v>0</v>
      </c>
      <c r="EY21">
        <f t="shared" si="132"/>
        <v>99999</v>
      </c>
      <c r="EZ21">
        <f t="shared" si="7"/>
        <v>99999</v>
      </c>
      <c r="FA21">
        <f t="shared" si="80"/>
        <v>999</v>
      </c>
      <c r="FB21">
        <f t="shared" si="81"/>
        <v>99</v>
      </c>
      <c r="FD21">
        <f t="shared" si="82"/>
        <v>0</v>
      </c>
      <c r="FF21">
        <f>IF([1]Einstellung!S54="",0,1)</f>
        <v>0</v>
      </c>
      <c r="FG21">
        <f t="shared" si="83"/>
        <v>0</v>
      </c>
      <c r="FH21">
        <f t="shared" si="8"/>
        <v>0</v>
      </c>
      <c r="FI21">
        <f t="shared" si="133"/>
        <v>0</v>
      </c>
      <c r="FJ21">
        <f t="shared" si="134"/>
        <v>0</v>
      </c>
      <c r="FK21">
        <f t="shared" si="135"/>
        <v>0</v>
      </c>
      <c r="FL21">
        <f t="shared" si="136"/>
        <v>99999</v>
      </c>
      <c r="FM21" s="14">
        <f t="shared" si="9"/>
        <v>99999</v>
      </c>
      <c r="FN21">
        <f t="shared" si="84"/>
        <v>999</v>
      </c>
      <c r="FO21">
        <f t="shared" si="85"/>
        <v>99</v>
      </c>
      <c r="FQ21">
        <f t="shared" si="86"/>
        <v>0</v>
      </c>
      <c r="FS21">
        <f>IF([1]Einstellung!T54="",0,1)</f>
        <v>0</v>
      </c>
      <c r="FT21">
        <f t="shared" si="87"/>
        <v>0</v>
      </c>
      <c r="FU21">
        <f t="shared" si="10"/>
        <v>0</v>
      </c>
      <c r="FV21">
        <f t="shared" si="137"/>
        <v>0</v>
      </c>
      <c r="FW21">
        <f t="shared" si="138"/>
        <v>0</v>
      </c>
      <c r="FX21">
        <f t="shared" si="139"/>
        <v>0</v>
      </c>
      <c r="FY21">
        <f t="shared" si="140"/>
        <v>99999</v>
      </c>
      <c r="FZ21">
        <f t="shared" si="11"/>
        <v>99999</v>
      </c>
      <c r="GA21">
        <f t="shared" si="88"/>
        <v>999</v>
      </c>
      <c r="GB21">
        <f t="shared" si="89"/>
        <v>99</v>
      </c>
      <c r="GD21">
        <f t="shared" si="90"/>
        <v>0</v>
      </c>
      <c r="GF21">
        <f>IF([1]Einstellung!U54="",0,1)</f>
        <v>0</v>
      </c>
      <c r="GG21">
        <f t="shared" si="91"/>
        <v>0</v>
      </c>
      <c r="GH21">
        <f t="shared" si="12"/>
        <v>0</v>
      </c>
      <c r="GI21">
        <f t="shared" si="141"/>
        <v>0</v>
      </c>
      <c r="GJ21">
        <f t="shared" si="142"/>
        <v>0</v>
      </c>
      <c r="GK21">
        <f t="shared" si="143"/>
        <v>0</v>
      </c>
      <c r="GL21">
        <f t="shared" si="144"/>
        <v>99999</v>
      </c>
      <c r="GM21">
        <f t="shared" si="13"/>
        <v>99999</v>
      </c>
      <c r="GN21">
        <f t="shared" si="92"/>
        <v>999</v>
      </c>
      <c r="GO21">
        <f t="shared" si="93"/>
        <v>99</v>
      </c>
      <c r="GQ21">
        <f t="shared" si="94"/>
        <v>0</v>
      </c>
      <c r="GS21">
        <f>IF([1]Einstellung!V54="",0,1)</f>
        <v>0</v>
      </c>
      <c r="GT21">
        <f t="shared" si="95"/>
        <v>0</v>
      </c>
      <c r="GU21">
        <f t="shared" si="14"/>
        <v>0</v>
      </c>
      <c r="GV21">
        <f t="shared" si="145"/>
        <v>0</v>
      </c>
      <c r="GW21">
        <f t="shared" si="146"/>
        <v>0</v>
      </c>
      <c r="GX21">
        <f t="shared" si="147"/>
        <v>0</v>
      </c>
      <c r="GY21">
        <f t="shared" si="148"/>
        <v>99999</v>
      </c>
      <c r="GZ21">
        <f t="shared" si="15"/>
        <v>99999</v>
      </c>
      <c r="HA21">
        <f t="shared" si="96"/>
        <v>999</v>
      </c>
      <c r="HB21">
        <f t="shared" si="97"/>
        <v>99</v>
      </c>
      <c r="HD21">
        <f t="shared" si="98"/>
        <v>0</v>
      </c>
      <c r="HF21">
        <f>IF([1]Einstellung!W54="",0,1)</f>
        <v>0</v>
      </c>
      <c r="HG21">
        <f t="shared" si="99"/>
        <v>0</v>
      </c>
      <c r="HH21">
        <f t="shared" si="16"/>
        <v>0</v>
      </c>
      <c r="HI21">
        <f t="shared" si="149"/>
        <v>0</v>
      </c>
      <c r="HJ21">
        <f t="shared" si="150"/>
        <v>0</v>
      </c>
      <c r="HK21">
        <f t="shared" si="151"/>
        <v>0</v>
      </c>
      <c r="HL21">
        <f t="shared" si="152"/>
        <v>99999</v>
      </c>
      <c r="HM21">
        <f t="shared" si="17"/>
        <v>99999</v>
      </c>
      <c r="HN21">
        <f t="shared" si="100"/>
        <v>999</v>
      </c>
      <c r="HO21">
        <f t="shared" si="101"/>
        <v>99</v>
      </c>
      <c r="HQ21">
        <f t="shared" si="102"/>
        <v>0</v>
      </c>
      <c r="HS21">
        <f>IF([1]Einstellung!X54="",0,1)</f>
        <v>0</v>
      </c>
      <c r="HT21">
        <f t="shared" si="103"/>
        <v>0</v>
      </c>
      <c r="HU21">
        <f t="shared" si="18"/>
        <v>0</v>
      </c>
      <c r="HV21">
        <f t="shared" si="153"/>
        <v>0</v>
      </c>
      <c r="HW21">
        <f t="shared" si="154"/>
        <v>0</v>
      </c>
      <c r="HX21">
        <f t="shared" si="155"/>
        <v>0</v>
      </c>
      <c r="HY21">
        <f t="shared" si="156"/>
        <v>99999</v>
      </c>
      <c r="HZ21">
        <f t="shared" si="19"/>
        <v>99999</v>
      </c>
      <c r="IA21">
        <f t="shared" si="104"/>
        <v>999</v>
      </c>
      <c r="IB21">
        <f t="shared" si="105"/>
        <v>99</v>
      </c>
      <c r="ID21">
        <f t="shared" si="106"/>
        <v>0</v>
      </c>
      <c r="IF21">
        <f>IF([1]Einstellung!Y54="",0,1)</f>
        <v>0</v>
      </c>
      <c r="IG21">
        <f t="shared" si="107"/>
        <v>0</v>
      </c>
      <c r="IH21">
        <f t="shared" si="20"/>
        <v>0</v>
      </c>
      <c r="II21">
        <f t="shared" si="157"/>
        <v>0</v>
      </c>
      <c r="IJ21">
        <f t="shared" si="158"/>
        <v>0</v>
      </c>
      <c r="IK21">
        <f t="shared" si="159"/>
        <v>0</v>
      </c>
      <c r="IL21">
        <f t="shared" si="160"/>
        <v>99999</v>
      </c>
      <c r="IM21">
        <f t="shared" si="21"/>
        <v>99999</v>
      </c>
      <c r="IN21">
        <f t="shared" si="108"/>
        <v>999</v>
      </c>
      <c r="IO21">
        <f t="shared" si="109"/>
        <v>99</v>
      </c>
      <c r="IT21" t="str">
        <f>IF([1]Wettkampf!BK20&lt;&gt;"",VLOOKUP([1]Wettkampf!BK20, Athl01,11),"")</f>
        <v/>
      </c>
      <c r="IU21" t="str">
        <f>IF([1]Wettkampf!BK20&lt;&gt;"",VLOOKUP([1]Wettkampf!BK20, Athl01,10),"")</f>
        <v/>
      </c>
      <c r="IV21" t="str">
        <f t="shared" si="110"/>
        <v/>
      </c>
    </row>
    <row r="22" spans="1:256" ht="13.5" customHeight="1">
      <c r="A22" s="47">
        <v>16</v>
      </c>
      <c r="B22" s="47" t="str">
        <f>IF([1]Einstellung!B55&lt;&gt;"",[1]Einstellung!B55,"")</f>
        <v/>
      </c>
      <c r="C22" s="63" t="str">
        <f>[1]Einstellung!D55</f>
        <v/>
      </c>
      <c r="D22" s="64" t="str">
        <f>[1]Einstellung!D55</f>
        <v/>
      </c>
      <c r="E22" s="50" t="str">
        <f>IF([1]Einstellung!$S$28="N",IF([1]Wettkampf!BK21&lt;&gt;"",VLOOKUP([1]Wettkampf!BK21,Athl01,13),""),IF([1]Wettkampf!BK21&lt;&gt;"",VLOOKUP([1]Wettkampf!BK21,Athl01,[1]Einstellung!$I$2),""))</f>
        <v/>
      </c>
      <c r="F22" s="51" t="str">
        <f>IF([1]Wettkampf!BK21&lt;&gt;"",YEAR(VLOOKUP([1]Wettkampf!BK21, Athl01,4)),"")</f>
        <v/>
      </c>
      <c r="G22" s="47" t="str">
        <f t="shared" si="22"/>
        <v/>
      </c>
      <c r="H22" s="52" t="str">
        <f>IF([1]Wettkampf!K21="","",[1]Wettkampf!K21)</f>
        <v/>
      </c>
      <c r="I22" s="53" t="str">
        <f>IF([1]Wettkampf!P21=0,"",[1]Wettkampf!P21)</f>
        <v/>
      </c>
      <c r="J22" s="54" t="str">
        <f>IF([1]Wettkampf!Q21="+","",IF([1]Wettkampf!Q21="-","x",""))</f>
        <v/>
      </c>
      <c r="K22" s="55" t="str">
        <f>IF([1]Wettkampf!R21=0,"",[1]Wettkampf!R21)</f>
        <v/>
      </c>
      <c r="L22" s="54" t="str">
        <f>IF([1]Wettkampf!S21="+","",IF([1]Wettkampf!S21="-","x",""))</f>
        <v/>
      </c>
      <c r="M22" s="55" t="str">
        <f>IF([1]Wettkampf!T21=0,"",[1]Wettkampf!T21)</f>
        <v/>
      </c>
      <c r="N22" s="54" t="str">
        <f>IF([1]Wettkampf!U21="+","",IF([1]Wettkampf!U21="-","x",""))</f>
        <v/>
      </c>
      <c r="O22" s="56" t="str">
        <f>IF([1]Wettkampf!L21&lt;&gt;"",[1]Wettkampf!BA21,"")</f>
        <v/>
      </c>
      <c r="P22" s="57" t="s">
        <v>20</v>
      </c>
      <c r="Q22" s="53" t="str">
        <f>IF([1]Wettkampf!W21=0,"",[1]Wettkampf!W21)</f>
        <v/>
      </c>
      <c r="R22" s="54" t="str">
        <f>IF([1]Wettkampf!X21="+","",IF([1]Wettkampf!X21="-","x",""))</f>
        <v/>
      </c>
      <c r="S22" s="55" t="str">
        <f>IF([1]Wettkampf!Y21=0,"",[1]Wettkampf!Y21)</f>
        <v/>
      </c>
      <c r="T22" s="54" t="str">
        <f>IF([1]Wettkampf!Z21="+","",IF([1]Wettkampf!Z21="-","x",""))</f>
        <v/>
      </c>
      <c r="U22" s="55" t="str">
        <f>IF([1]Wettkampf!AA21=0,"",[1]Wettkampf!AA21)</f>
        <v/>
      </c>
      <c r="V22" s="54" t="str">
        <f>IF([1]Wettkampf!AB21="+","",IF([1]Wettkampf!AB21="-","x",""))</f>
        <v/>
      </c>
      <c r="W22" s="56" t="str">
        <f>IF([1]Wettkampf!L21&lt;&gt;"",[1]Wettkampf!BE21,"")</f>
        <v/>
      </c>
      <c r="X22" s="57" t="s">
        <v>20</v>
      </c>
      <c r="Y22" s="58" t="str">
        <f>IF([1]Wettkampf!L21&lt;&gt;"",IF($AU$1="J",O22+W22,IF($AU$1="R",IF(O22=0,0,O22+W22),IF(AU$1="S",IF(W22=0,0,O22+W22),IF(O22=0,0,IF(W22=0,0,O22+W22))))),"")</f>
        <v/>
      </c>
      <c r="Z22" s="59" t="str">
        <f>IF([1]Wettkampf!L21&lt;&gt;"",ROUND([1]Wettkampf!BR21*Y22,2),"")</f>
        <v/>
      </c>
      <c r="AA22" s="60" t="str">
        <f t="shared" si="23"/>
        <v/>
      </c>
      <c r="AB22" s="61" t="str">
        <f>IF([1]Einstellung!L55&lt;&gt;"",IF(ISERROR(VLOOKUP(A22,R_GRP_01,2,FALSE)),99,IF(VLOOKUP(A22,R_GRP_01,1,FALSE)=A22,VLOOKUP(A22,R_GRP_01,2,FALSE),99)),"")</f>
        <v/>
      </c>
      <c r="AC22" s="61" t="str">
        <f>IF([1]Einstellung!M55&lt;&gt;"",IF(ISERROR(VLOOKUP(A22,R_GRP_02,2)),99,IF(VLOOKUP(A22,R_GRP_02,1)=A22,VLOOKUP(A22,R_GRP_02,2),99)),"")</f>
        <v/>
      </c>
      <c r="AD22" s="61" t="str">
        <f>IF([1]Einstellung!N55&lt;&gt;"",IF(ISERROR(VLOOKUP(A22,R_GRP_03,2)),99,IF(VLOOKUP(A22,R_GRP_03,1)=A22,VLOOKUP(A22,R_GRP_03,2),99)),"")</f>
        <v/>
      </c>
      <c r="AE22" s="61" t="str">
        <f>IF([1]Einstellung!O55&lt;&gt;"",IF(ISERROR(VLOOKUP(A22,R_GRP_04,2)),99,IF(VLOOKUP(A22,R_GRP_04,1)=A22,VLOOKUP(A22,R_GRP_04,2),99)),"")</f>
        <v/>
      </c>
      <c r="AF22" s="61" t="str">
        <f>IF([1]Einstellung!P55&lt;&gt;"",IF(ISERROR(VLOOKUP(A22,R_GRP_05,2)),99,IF(VLOOKUP(A22,R_GRP_05,1)=A22,VLOOKUP(A22,R_GRP_05,2),99)),"")</f>
        <v/>
      </c>
      <c r="AG22" s="61" t="str">
        <f>IF([1]Einstellung!Q55&lt;&gt;"",IF(ISERROR(VLOOKUP(A22,R_GRP_06,2)),99,IF(VLOOKUP(A22,R_GRP_06,1)=A22,VLOOKUP(A22,R_GRP_06,2),99)),"")</f>
        <v/>
      </c>
      <c r="AH22" s="61" t="str">
        <f>IF([1]Einstellung!R55&lt;&gt;"",IF(ISERROR(VLOOKUP(A22,R_GRP_07,2)),99,IF(VLOOKUP(A22,R_GRP_07,1)=A22,VLOOKUP(A22,R_GRP_07,2),99)),"")</f>
        <v/>
      </c>
      <c r="AI22" s="61" t="str">
        <f>IF([1]Einstellung!S55&lt;&gt;"",IF(ISERROR(VLOOKUP(A22,R_GRP_08,2)),99,IF(VLOOKUP(A22,R_GRP_08,1)=A22,VLOOKUP(A22,R_GRP_08,2),99)),"")</f>
        <v/>
      </c>
      <c r="AJ22" s="61" t="str">
        <f>IF([1]Einstellung!T55&lt;&gt;"",IF(ISERROR(VLOOKUP(A22,R_GRP_09,2)),99,IF(VLOOKUP(A22,R_GRP_09,1)=A22,VLOOKUP(A22,R_GRP_09,2),99)),"")</f>
        <v/>
      </c>
      <c r="AK22" s="61" t="str">
        <f>IF([1]Einstellung!U55&lt;&gt;"",IF(ISERROR(VLOOKUP(A22,R_GRP_10,2)),99,IF(VLOOKUP(A22,R_GRP_10,1)=A22,VLOOKUP(A22,R_GRP_10,2),99)),"")</f>
        <v/>
      </c>
      <c r="AL22" s="61" t="str">
        <f>IF([1]Einstellung!V55&lt;&gt;"",IF(ISERROR(VLOOKUP(A22,R_GRP_11,2)),99,IF(VLOOKUP(A22,R_GRP_11,1)=A22,VLOOKUP(A22,R_GRP_11,2),99)),"")</f>
        <v/>
      </c>
      <c r="AM22" s="61" t="str">
        <f>IF([1]Einstellung!W55&lt;&gt;"",IF(ISERROR(VLOOKUP(A22,R_GRP_12,2)),99,IF(VLOOKUP(A22,R_GRP_12,1)=A22,VLOOKUP(A22,R_GRP_12,2),99)),"")</f>
        <v/>
      </c>
      <c r="AN22" s="61" t="str">
        <f>IF([1]Einstellung!X55&lt;&gt;"",IF(ISERROR(VLOOKUP(A22,R_GRP_13,2)),99,IF(VLOOKUP(A22,R_GRP_13,1)=A22,VLOOKUP(A22,R_GRP_13,2),99)),"")</f>
        <v/>
      </c>
      <c r="AO22" s="61" t="str">
        <f>IF([1]Einstellung!Y55&lt;&gt;"",IF(ISERROR(VLOOKUP(A22,R_GRP_14,2)),99,IF(VLOOKUP(A22,R_GRP_14,1)=A22,VLOOKUP(A22,R_GRP_14,2),99)),"")</f>
        <v/>
      </c>
      <c r="AP22" s="61" t="str">
        <f t="shared" si="0"/>
        <v/>
      </c>
      <c r="AQ22" s="61" t="str">
        <f t="shared" si="1"/>
        <v/>
      </c>
      <c r="AU22" s="46">
        <f>IF(C22&lt;&gt;"",YEAR([1]Wiegeliste!$D$4) - F22,0)</f>
        <v>0</v>
      </c>
      <c r="AV22">
        <f t="shared" si="2"/>
        <v>0</v>
      </c>
      <c r="AZ22" s="62">
        <f t="shared" si="24"/>
        <v>0</v>
      </c>
      <c r="BA22">
        <f t="shared" si="25"/>
        <v>0</v>
      </c>
      <c r="BB22">
        <f t="shared" si="26"/>
        <v>99</v>
      </c>
      <c r="BC22">
        <f t="shared" si="27"/>
        <v>99016</v>
      </c>
      <c r="BD22">
        <f t="shared" si="28"/>
        <v>99016</v>
      </c>
      <c r="BE22">
        <f t="shared" si="29"/>
        <v>99</v>
      </c>
      <c r="BF22">
        <f t="shared" si="30"/>
        <v>16</v>
      </c>
      <c r="BH22">
        <f t="shared" si="31"/>
        <v>0</v>
      </c>
      <c r="BI22">
        <f t="shared" si="32"/>
        <v>0</v>
      </c>
      <c r="BJ22">
        <f t="shared" si="33"/>
        <v>99</v>
      </c>
      <c r="BK22">
        <f t="shared" si="34"/>
        <v>99016</v>
      </c>
      <c r="BL22">
        <f t="shared" si="35"/>
        <v>99016</v>
      </c>
      <c r="BM22">
        <f t="shared" si="36"/>
        <v>99</v>
      </c>
      <c r="BN22">
        <f t="shared" si="37"/>
        <v>16</v>
      </c>
      <c r="BQ22" t="str">
        <f t="shared" si="38"/>
        <v/>
      </c>
      <c r="BR22">
        <f t="shared" si="3"/>
        <v>0</v>
      </c>
      <c r="BS22">
        <f>IF([1]Einstellung!L55="",0,1)</f>
        <v>0</v>
      </c>
      <c r="BT22">
        <f t="shared" si="39"/>
        <v>0</v>
      </c>
      <c r="BU22">
        <f t="shared" si="40"/>
        <v>0</v>
      </c>
      <c r="BV22">
        <f t="shared" si="41"/>
        <v>0</v>
      </c>
      <c r="BW22">
        <f t="shared" si="42"/>
        <v>0</v>
      </c>
      <c r="BX22">
        <f t="shared" si="111"/>
        <v>0</v>
      </c>
      <c r="BY22">
        <f t="shared" si="43"/>
        <v>99999</v>
      </c>
      <c r="BZ22">
        <f t="shared" si="44"/>
        <v>99999</v>
      </c>
      <c r="CA22">
        <f t="shared" si="45"/>
        <v>999</v>
      </c>
      <c r="CB22">
        <f t="shared" si="46"/>
        <v>99</v>
      </c>
      <c r="CD22" t="str">
        <f t="shared" si="47"/>
        <v/>
      </c>
      <c r="CF22">
        <f>IF([1]Einstellung!M55="",0,1)</f>
        <v>0</v>
      </c>
      <c r="CG22">
        <f t="shared" si="48"/>
        <v>0</v>
      </c>
      <c r="CH22">
        <f t="shared" si="49"/>
        <v>0</v>
      </c>
      <c r="CI22">
        <f t="shared" si="50"/>
        <v>0</v>
      </c>
      <c r="CJ22">
        <f t="shared" si="51"/>
        <v>0</v>
      </c>
      <c r="CK22">
        <f t="shared" si="112"/>
        <v>0</v>
      </c>
      <c r="CL22">
        <f t="shared" si="52"/>
        <v>99999</v>
      </c>
      <c r="CM22">
        <f t="shared" si="53"/>
        <v>99999</v>
      </c>
      <c r="CN22">
        <f t="shared" si="54"/>
        <v>999</v>
      </c>
      <c r="CO22">
        <f t="shared" si="55"/>
        <v>99</v>
      </c>
      <c r="CQ22" t="str">
        <f t="shared" si="56"/>
        <v/>
      </c>
      <c r="CS22">
        <f>IF([1]Einstellung!N55="",0,1)</f>
        <v>0</v>
      </c>
      <c r="CT22">
        <f t="shared" si="57"/>
        <v>0</v>
      </c>
      <c r="CU22">
        <f t="shared" si="58"/>
        <v>0</v>
      </c>
      <c r="CV22">
        <f t="shared" si="113"/>
        <v>0</v>
      </c>
      <c r="CW22">
        <f t="shared" si="114"/>
        <v>0</v>
      </c>
      <c r="CX22">
        <f t="shared" si="115"/>
        <v>0</v>
      </c>
      <c r="CY22">
        <f t="shared" si="116"/>
        <v>99999</v>
      </c>
      <c r="CZ22">
        <f t="shared" si="59"/>
        <v>99999</v>
      </c>
      <c r="DA22">
        <f t="shared" si="60"/>
        <v>999</v>
      </c>
      <c r="DB22">
        <f t="shared" si="61"/>
        <v>99</v>
      </c>
      <c r="DD22">
        <f t="shared" si="62"/>
        <v>0</v>
      </c>
      <c r="DF22">
        <f>IF([1]Einstellung!O55="",0,1)</f>
        <v>0</v>
      </c>
      <c r="DG22">
        <f t="shared" si="63"/>
        <v>0</v>
      </c>
      <c r="DH22">
        <f t="shared" si="64"/>
        <v>0</v>
      </c>
      <c r="DI22">
        <f t="shared" si="117"/>
        <v>0</v>
      </c>
      <c r="DJ22">
        <f t="shared" si="118"/>
        <v>0</v>
      </c>
      <c r="DK22">
        <f t="shared" si="119"/>
        <v>0</v>
      </c>
      <c r="DL22">
        <f t="shared" si="120"/>
        <v>99999</v>
      </c>
      <c r="DM22">
        <f t="shared" si="65"/>
        <v>99999</v>
      </c>
      <c r="DN22">
        <f t="shared" si="66"/>
        <v>999</v>
      </c>
      <c r="DO22">
        <f t="shared" si="67"/>
        <v>99</v>
      </c>
      <c r="DQ22">
        <f t="shared" si="68"/>
        <v>0</v>
      </c>
      <c r="DS22">
        <f>IF([1]Einstellung!P55="",0,1)</f>
        <v>0</v>
      </c>
      <c r="DT22">
        <f t="shared" si="69"/>
        <v>0</v>
      </c>
      <c r="DU22">
        <f t="shared" si="70"/>
        <v>0</v>
      </c>
      <c r="DV22">
        <f t="shared" si="121"/>
        <v>0</v>
      </c>
      <c r="DW22">
        <f t="shared" si="122"/>
        <v>0</v>
      </c>
      <c r="DX22">
        <f t="shared" si="123"/>
        <v>0</v>
      </c>
      <c r="DY22">
        <f t="shared" si="124"/>
        <v>99999</v>
      </c>
      <c r="DZ22">
        <f t="shared" si="71"/>
        <v>99999</v>
      </c>
      <c r="EA22">
        <f t="shared" si="72"/>
        <v>999</v>
      </c>
      <c r="EB22">
        <f t="shared" si="73"/>
        <v>99</v>
      </c>
      <c r="ED22">
        <f t="shared" si="74"/>
        <v>0</v>
      </c>
      <c r="EF22">
        <f>IF([1]Einstellung!Q55="",0,1)</f>
        <v>0</v>
      </c>
      <c r="EG22">
        <f t="shared" si="75"/>
        <v>0</v>
      </c>
      <c r="EH22">
        <f t="shared" si="4"/>
        <v>0</v>
      </c>
      <c r="EI22">
        <f t="shared" si="125"/>
        <v>0</v>
      </c>
      <c r="EJ22">
        <f t="shared" si="126"/>
        <v>0</v>
      </c>
      <c r="EK22">
        <f t="shared" si="127"/>
        <v>0</v>
      </c>
      <c r="EL22">
        <f t="shared" si="128"/>
        <v>99999</v>
      </c>
      <c r="EM22">
        <f t="shared" si="5"/>
        <v>99999</v>
      </c>
      <c r="EN22">
        <f t="shared" si="76"/>
        <v>999</v>
      </c>
      <c r="EO22">
        <f t="shared" si="77"/>
        <v>99</v>
      </c>
      <c r="EQ22">
        <f t="shared" si="78"/>
        <v>0</v>
      </c>
      <c r="ES22">
        <f>IF([1]Einstellung!R55="",0,1)</f>
        <v>0</v>
      </c>
      <c r="ET22">
        <f t="shared" si="79"/>
        <v>0</v>
      </c>
      <c r="EU22">
        <f t="shared" si="6"/>
        <v>0</v>
      </c>
      <c r="EV22">
        <f t="shared" si="129"/>
        <v>0</v>
      </c>
      <c r="EW22">
        <f t="shared" si="130"/>
        <v>0</v>
      </c>
      <c r="EX22">
        <f t="shared" si="131"/>
        <v>0</v>
      </c>
      <c r="EY22">
        <f t="shared" si="132"/>
        <v>99999</v>
      </c>
      <c r="EZ22">
        <f t="shared" si="7"/>
        <v>99999</v>
      </c>
      <c r="FA22">
        <f t="shared" si="80"/>
        <v>999</v>
      </c>
      <c r="FB22">
        <f t="shared" si="81"/>
        <v>99</v>
      </c>
      <c r="FD22">
        <f t="shared" si="82"/>
        <v>0</v>
      </c>
      <c r="FF22">
        <f>IF([1]Einstellung!S55="",0,1)</f>
        <v>0</v>
      </c>
      <c r="FG22">
        <f t="shared" si="83"/>
        <v>0</v>
      </c>
      <c r="FH22">
        <f t="shared" si="8"/>
        <v>0</v>
      </c>
      <c r="FI22">
        <f t="shared" si="133"/>
        <v>0</v>
      </c>
      <c r="FJ22">
        <f t="shared" si="134"/>
        <v>0</v>
      </c>
      <c r="FK22">
        <f t="shared" si="135"/>
        <v>0</v>
      </c>
      <c r="FL22">
        <f t="shared" si="136"/>
        <v>99999</v>
      </c>
      <c r="FM22" s="14">
        <f t="shared" si="9"/>
        <v>99999</v>
      </c>
      <c r="FN22">
        <f t="shared" si="84"/>
        <v>999</v>
      </c>
      <c r="FO22">
        <f t="shared" si="85"/>
        <v>99</v>
      </c>
      <c r="FQ22">
        <f t="shared" si="86"/>
        <v>0</v>
      </c>
      <c r="FS22">
        <f>IF([1]Einstellung!T55="",0,1)</f>
        <v>0</v>
      </c>
      <c r="FT22">
        <f t="shared" si="87"/>
        <v>0</v>
      </c>
      <c r="FU22">
        <f t="shared" si="10"/>
        <v>0</v>
      </c>
      <c r="FV22">
        <f t="shared" si="137"/>
        <v>0</v>
      </c>
      <c r="FW22">
        <f t="shared" si="138"/>
        <v>0</v>
      </c>
      <c r="FX22">
        <f t="shared" si="139"/>
        <v>0</v>
      </c>
      <c r="FY22">
        <f t="shared" si="140"/>
        <v>99999</v>
      </c>
      <c r="FZ22">
        <f t="shared" si="11"/>
        <v>99999</v>
      </c>
      <c r="GA22">
        <f t="shared" si="88"/>
        <v>999</v>
      </c>
      <c r="GB22">
        <f t="shared" si="89"/>
        <v>99</v>
      </c>
      <c r="GD22">
        <f t="shared" si="90"/>
        <v>0</v>
      </c>
      <c r="GF22">
        <f>IF([1]Einstellung!U55="",0,1)</f>
        <v>0</v>
      </c>
      <c r="GG22">
        <f t="shared" si="91"/>
        <v>0</v>
      </c>
      <c r="GH22">
        <f t="shared" si="12"/>
        <v>0</v>
      </c>
      <c r="GI22">
        <f t="shared" si="141"/>
        <v>0</v>
      </c>
      <c r="GJ22">
        <f t="shared" si="142"/>
        <v>0</v>
      </c>
      <c r="GK22">
        <f t="shared" si="143"/>
        <v>0</v>
      </c>
      <c r="GL22">
        <f t="shared" si="144"/>
        <v>99999</v>
      </c>
      <c r="GM22">
        <f t="shared" si="13"/>
        <v>99999</v>
      </c>
      <c r="GN22">
        <f t="shared" si="92"/>
        <v>999</v>
      </c>
      <c r="GO22">
        <f t="shared" si="93"/>
        <v>99</v>
      </c>
      <c r="GQ22">
        <f t="shared" si="94"/>
        <v>0</v>
      </c>
      <c r="GS22">
        <f>IF([1]Einstellung!V55="",0,1)</f>
        <v>0</v>
      </c>
      <c r="GT22">
        <f t="shared" si="95"/>
        <v>0</v>
      </c>
      <c r="GU22">
        <f t="shared" si="14"/>
        <v>0</v>
      </c>
      <c r="GV22">
        <f t="shared" si="145"/>
        <v>0</v>
      </c>
      <c r="GW22">
        <f t="shared" si="146"/>
        <v>0</v>
      </c>
      <c r="GX22">
        <f t="shared" si="147"/>
        <v>0</v>
      </c>
      <c r="GY22">
        <f t="shared" si="148"/>
        <v>99999</v>
      </c>
      <c r="GZ22">
        <f t="shared" si="15"/>
        <v>99999</v>
      </c>
      <c r="HA22">
        <f t="shared" si="96"/>
        <v>999</v>
      </c>
      <c r="HB22">
        <f t="shared" si="97"/>
        <v>99</v>
      </c>
      <c r="HD22">
        <f t="shared" si="98"/>
        <v>0</v>
      </c>
      <c r="HF22">
        <f>IF([1]Einstellung!W55="",0,1)</f>
        <v>0</v>
      </c>
      <c r="HG22">
        <f t="shared" si="99"/>
        <v>0</v>
      </c>
      <c r="HH22">
        <f t="shared" si="16"/>
        <v>0</v>
      </c>
      <c r="HI22">
        <f t="shared" si="149"/>
        <v>0</v>
      </c>
      <c r="HJ22">
        <f t="shared" si="150"/>
        <v>0</v>
      </c>
      <c r="HK22">
        <f t="shared" si="151"/>
        <v>0</v>
      </c>
      <c r="HL22">
        <f t="shared" si="152"/>
        <v>99999</v>
      </c>
      <c r="HM22">
        <f t="shared" si="17"/>
        <v>99999</v>
      </c>
      <c r="HN22">
        <f t="shared" si="100"/>
        <v>999</v>
      </c>
      <c r="HO22">
        <f t="shared" si="101"/>
        <v>99</v>
      </c>
      <c r="HQ22">
        <f t="shared" si="102"/>
        <v>0</v>
      </c>
      <c r="HS22">
        <f>IF([1]Einstellung!X55="",0,1)</f>
        <v>0</v>
      </c>
      <c r="HT22">
        <f t="shared" si="103"/>
        <v>0</v>
      </c>
      <c r="HU22">
        <f t="shared" si="18"/>
        <v>0</v>
      </c>
      <c r="HV22">
        <f t="shared" si="153"/>
        <v>0</v>
      </c>
      <c r="HW22">
        <f t="shared" si="154"/>
        <v>0</v>
      </c>
      <c r="HX22">
        <f t="shared" si="155"/>
        <v>0</v>
      </c>
      <c r="HY22">
        <f t="shared" si="156"/>
        <v>99999</v>
      </c>
      <c r="HZ22">
        <f t="shared" si="19"/>
        <v>99999</v>
      </c>
      <c r="IA22">
        <f t="shared" si="104"/>
        <v>999</v>
      </c>
      <c r="IB22">
        <f t="shared" si="105"/>
        <v>99</v>
      </c>
      <c r="ID22">
        <f t="shared" si="106"/>
        <v>0</v>
      </c>
      <c r="IF22">
        <f>IF([1]Einstellung!Y55="",0,1)</f>
        <v>0</v>
      </c>
      <c r="IG22">
        <f t="shared" si="107"/>
        <v>0</v>
      </c>
      <c r="IH22">
        <f t="shared" si="20"/>
        <v>0</v>
      </c>
      <c r="II22">
        <f t="shared" si="157"/>
        <v>0</v>
      </c>
      <c r="IJ22">
        <f t="shared" si="158"/>
        <v>0</v>
      </c>
      <c r="IK22">
        <f t="shared" si="159"/>
        <v>0</v>
      </c>
      <c r="IL22">
        <f t="shared" si="160"/>
        <v>99999</v>
      </c>
      <c r="IM22">
        <f t="shared" si="21"/>
        <v>99999</v>
      </c>
      <c r="IN22">
        <f t="shared" si="108"/>
        <v>999</v>
      </c>
      <c r="IO22">
        <f t="shared" si="109"/>
        <v>99</v>
      </c>
      <c r="IT22" t="str">
        <f>IF([1]Wettkampf!BK21&lt;&gt;"",VLOOKUP([1]Wettkampf!BK21, Athl01,11),"")</f>
        <v/>
      </c>
      <c r="IU22" t="str">
        <f>IF([1]Wettkampf!BK21&lt;&gt;"",VLOOKUP([1]Wettkampf!BK21, Athl01,10),"")</f>
        <v/>
      </c>
      <c r="IV22" t="str">
        <f t="shared" si="110"/>
        <v/>
      </c>
    </row>
    <row r="23" spans="1:256" ht="13.5" customHeight="1">
      <c r="A23" s="47">
        <v>17</v>
      </c>
      <c r="B23" s="47" t="str">
        <f>IF([1]Einstellung!B56&lt;&gt;"",[1]Einstellung!B56,"")</f>
        <v/>
      </c>
      <c r="C23" s="63" t="str">
        <f>[1]Einstellung!D56</f>
        <v/>
      </c>
      <c r="D23" s="64" t="str">
        <f>[1]Einstellung!D56</f>
        <v/>
      </c>
      <c r="E23" s="50" t="str">
        <f>IF([1]Einstellung!$S$28="N",IF([1]Wettkampf!BK22&lt;&gt;"",VLOOKUP([1]Wettkampf!BK22,Athl01,13),""),IF([1]Wettkampf!BK22&lt;&gt;"",VLOOKUP([1]Wettkampf!BK22,Athl01,[1]Einstellung!$I$2),""))</f>
        <v/>
      </c>
      <c r="F23" s="51" t="str">
        <f>IF([1]Wettkampf!BK22&lt;&gt;"",YEAR(VLOOKUP([1]Wettkampf!BK22, Athl01,4)),"")</f>
        <v/>
      </c>
      <c r="G23" s="47" t="str">
        <f t="shared" si="22"/>
        <v/>
      </c>
      <c r="H23" s="52" t="str">
        <f>IF([1]Wettkampf!K22="","",[1]Wettkampf!K22)</f>
        <v/>
      </c>
      <c r="I23" s="53" t="str">
        <f>IF([1]Wettkampf!P22=0,"",[1]Wettkampf!P22)</f>
        <v/>
      </c>
      <c r="J23" s="54" t="str">
        <f>IF([1]Wettkampf!Q22="+","",IF([1]Wettkampf!Q22="-","x",""))</f>
        <v/>
      </c>
      <c r="K23" s="55" t="str">
        <f>IF([1]Wettkampf!R22=0,"",[1]Wettkampf!R22)</f>
        <v/>
      </c>
      <c r="L23" s="54" t="str">
        <f>IF([1]Wettkampf!S22="+","",IF([1]Wettkampf!S22="-","x",""))</f>
        <v/>
      </c>
      <c r="M23" s="55" t="str">
        <f>IF([1]Wettkampf!T22=0,"",[1]Wettkampf!T22)</f>
        <v/>
      </c>
      <c r="N23" s="54" t="str">
        <f>IF([1]Wettkampf!U22="+","",IF([1]Wettkampf!U22="-","x",""))</f>
        <v/>
      </c>
      <c r="O23" s="56" t="str">
        <f>IF([1]Wettkampf!L22&lt;&gt;"",[1]Wettkampf!BA22,"")</f>
        <v/>
      </c>
      <c r="P23" s="57" t="s">
        <v>20</v>
      </c>
      <c r="Q23" s="53" t="str">
        <f>IF([1]Wettkampf!W22=0,"",[1]Wettkampf!W22)</f>
        <v/>
      </c>
      <c r="R23" s="54" t="str">
        <f>IF([1]Wettkampf!X22="+","",IF([1]Wettkampf!X22="-","x",""))</f>
        <v/>
      </c>
      <c r="S23" s="55" t="str">
        <f>IF([1]Wettkampf!Y22=0,"",[1]Wettkampf!Y22)</f>
        <v/>
      </c>
      <c r="T23" s="54" t="str">
        <f>IF([1]Wettkampf!Z22="+","",IF([1]Wettkampf!Z22="-","x",""))</f>
        <v/>
      </c>
      <c r="U23" s="55" t="str">
        <f>IF([1]Wettkampf!AA22=0,"",[1]Wettkampf!AA22)</f>
        <v/>
      </c>
      <c r="V23" s="54" t="str">
        <f>IF([1]Wettkampf!AB22="+","",IF([1]Wettkampf!AB22="-","x",""))</f>
        <v/>
      </c>
      <c r="W23" s="56" t="str">
        <f>IF([1]Wettkampf!L22&lt;&gt;"",[1]Wettkampf!BE22,"")</f>
        <v/>
      </c>
      <c r="X23" s="57" t="s">
        <v>20</v>
      </c>
      <c r="Y23" s="58" t="str">
        <f>IF([1]Wettkampf!L22&lt;&gt;"",IF($AU$1="J",O23+W23,IF($AU$1="R",IF(O23=0,0,O23+W23),IF(AU$1="S",IF(W23=0,0,O23+W23),IF(O23=0,0,IF(W23=0,0,O23+W23))))),"")</f>
        <v/>
      </c>
      <c r="Z23" s="59" t="str">
        <f>IF([1]Wettkampf!L22&lt;&gt;"",ROUND([1]Wettkampf!BR22*Y23,2),"")</f>
        <v/>
      </c>
      <c r="AA23" s="60" t="str">
        <f t="shared" si="23"/>
        <v/>
      </c>
      <c r="AB23" s="61" t="str">
        <f>IF([1]Einstellung!L56&lt;&gt;"",IF(ISERROR(VLOOKUP(A23,R_GRP_01,2,FALSE)),99,IF(VLOOKUP(A23,R_GRP_01,1,FALSE)=A23,VLOOKUP(A23,R_GRP_01,2,FALSE),99)),"")</f>
        <v/>
      </c>
      <c r="AC23" s="61" t="str">
        <f>IF([1]Einstellung!M56&lt;&gt;"",IF(ISERROR(VLOOKUP(A23,R_GRP_02,2)),99,IF(VLOOKUP(A23,R_GRP_02,1)=A23,VLOOKUP(A23,R_GRP_02,2),99)),"")</f>
        <v/>
      </c>
      <c r="AD23" s="61" t="str">
        <f>IF([1]Einstellung!N56&lt;&gt;"",IF(ISERROR(VLOOKUP(A23,R_GRP_03,2)),99,IF(VLOOKUP(A23,R_GRP_03,1)=A23,VLOOKUP(A23,R_GRP_03,2),99)),"")</f>
        <v/>
      </c>
      <c r="AE23" s="61" t="str">
        <f>IF([1]Einstellung!O56&lt;&gt;"",IF(ISERROR(VLOOKUP(A23,R_GRP_04,2)),99,IF(VLOOKUP(A23,R_GRP_04,1)=A23,VLOOKUP(A23,R_GRP_04,2),99)),"")</f>
        <v/>
      </c>
      <c r="AF23" s="61" t="str">
        <f>IF([1]Einstellung!P56&lt;&gt;"",IF(ISERROR(VLOOKUP(A23,R_GRP_05,2)),99,IF(VLOOKUP(A23,R_GRP_05,1)=A23,VLOOKUP(A23,R_GRP_05,2),99)),"")</f>
        <v/>
      </c>
      <c r="AG23" s="61" t="str">
        <f>IF([1]Einstellung!Q56&lt;&gt;"",IF(ISERROR(VLOOKUP(A23,R_GRP_06,2)),99,IF(VLOOKUP(A23,R_GRP_06,1)=A23,VLOOKUP(A23,R_GRP_06,2),99)),"")</f>
        <v/>
      </c>
      <c r="AH23" s="61" t="str">
        <f>IF([1]Einstellung!R56&lt;&gt;"",IF(ISERROR(VLOOKUP(A23,R_GRP_07,2)),99,IF(VLOOKUP(A23,R_GRP_07,1)=A23,VLOOKUP(A23,R_GRP_07,2),99)),"")</f>
        <v/>
      </c>
      <c r="AI23" s="61" t="str">
        <f>IF([1]Einstellung!S56&lt;&gt;"",IF(ISERROR(VLOOKUP(A23,R_GRP_08,2)),99,IF(VLOOKUP(A23,R_GRP_08,1)=A23,VLOOKUP(A23,R_GRP_08,2),99)),"")</f>
        <v/>
      </c>
      <c r="AJ23" s="61" t="str">
        <f>IF([1]Einstellung!T56&lt;&gt;"",IF(ISERROR(VLOOKUP(A23,R_GRP_09,2)),99,IF(VLOOKUP(A23,R_GRP_09,1)=A23,VLOOKUP(A23,R_GRP_09,2),99)),"")</f>
        <v/>
      </c>
      <c r="AK23" s="61" t="str">
        <f>IF([1]Einstellung!U56&lt;&gt;"",IF(ISERROR(VLOOKUP(A23,R_GRP_10,2)),99,IF(VLOOKUP(A23,R_GRP_10,1)=A23,VLOOKUP(A23,R_GRP_10,2),99)),"")</f>
        <v/>
      </c>
      <c r="AL23" s="61" t="str">
        <f>IF([1]Einstellung!V56&lt;&gt;"",IF(ISERROR(VLOOKUP(A23,R_GRP_11,2)),99,IF(VLOOKUP(A23,R_GRP_11,1)=A23,VLOOKUP(A23,R_GRP_11,2),99)),"")</f>
        <v/>
      </c>
      <c r="AM23" s="61" t="str">
        <f>IF([1]Einstellung!W56&lt;&gt;"",IF(ISERROR(VLOOKUP(A23,R_GRP_12,2)),99,IF(VLOOKUP(A23,R_GRP_12,1)=A23,VLOOKUP(A23,R_GRP_12,2),99)),"")</f>
        <v/>
      </c>
      <c r="AN23" s="61" t="str">
        <f>IF([1]Einstellung!X56&lt;&gt;"",IF(ISERROR(VLOOKUP(A23,R_GRP_13,2)),99,IF(VLOOKUP(A23,R_GRP_13,1)=A23,VLOOKUP(A23,R_GRP_13,2),99)),"")</f>
        <v/>
      </c>
      <c r="AO23" s="61" t="str">
        <f>IF([1]Einstellung!Y56&lt;&gt;"",IF(ISERROR(VLOOKUP(A23,R_GRP_14,2)),99,IF(VLOOKUP(A23,R_GRP_14,1)=A23,VLOOKUP(A23,R_GRP_14,2),99)),"")</f>
        <v/>
      </c>
      <c r="AP23" s="61" t="str">
        <f t="shared" si="0"/>
        <v/>
      </c>
      <c r="AQ23" s="61" t="str">
        <f t="shared" si="1"/>
        <v/>
      </c>
      <c r="AU23" s="46">
        <f>IF(C23&lt;&gt;"",YEAR([1]Wiegeliste!$D$4) - F23,0)</f>
        <v>0</v>
      </c>
      <c r="AV23">
        <f t="shared" si="2"/>
        <v>0</v>
      </c>
      <c r="AZ23" s="62">
        <f t="shared" si="24"/>
        <v>0</v>
      </c>
      <c r="BA23">
        <f t="shared" si="25"/>
        <v>0</v>
      </c>
      <c r="BB23">
        <f t="shared" si="26"/>
        <v>99</v>
      </c>
      <c r="BC23">
        <f t="shared" si="27"/>
        <v>99017</v>
      </c>
      <c r="BD23">
        <f t="shared" si="28"/>
        <v>99017</v>
      </c>
      <c r="BE23">
        <f t="shared" si="29"/>
        <v>99</v>
      </c>
      <c r="BF23">
        <f t="shared" si="30"/>
        <v>17</v>
      </c>
      <c r="BH23">
        <f t="shared" si="31"/>
        <v>0</v>
      </c>
      <c r="BI23">
        <f t="shared" si="32"/>
        <v>0</v>
      </c>
      <c r="BJ23">
        <f t="shared" si="33"/>
        <v>99</v>
      </c>
      <c r="BK23">
        <f t="shared" si="34"/>
        <v>99017</v>
      </c>
      <c r="BL23">
        <f t="shared" si="35"/>
        <v>99017</v>
      </c>
      <c r="BM23">
        <f t="shared" si="36"/>
        <v>99</v>
      </c>
      <c r="BN23">
        <f t="shared" si="37"/>
        <v>17</v>
      </c>
      <c r="BQ23" t="str">
        <f t="shared" si="38"/>
        <v/>
      </c>
      <c r="BR23">
        <f t="shared" si="3"/>
        <v>0</v>
      </c>
      <c r="BS23">
        <f>IF([1]Einstellung!L56="",0,1)</f>
        <v>0</v>
      </c>
      <c r="BT23">
        <f t="shared" si="39"/>
        <v>0</v>
      </c>
      <c r="BU23">
        <f t="shared" si="40"/>
        <v>0</v>
      </c>
      <c r="BV23">
        <f t="shared" si="41"/>
        <v>0</v>
      </c>
      <c r="BW23">
        <f t="shared" si="42"/>
        <v>0</v>
      </c>
      <c r="BX23">
        <f t="shared" si="111"/>
        <v>0</v>
      </c>
      <c r="BY23">
        <f t="shared" si="43"/>
        <v>99999</v>
      </c>
      <c r="BZ23">
        <f t="shared" si="44"/>
        <v>99999</v>
      </c>
      <c r="CA23">
        <f t="shared" si="45"/>
        <v>999</v>
      </c>
      <c r="CB23">
        <f t="shared" si="46"/>
        <v>99</v>
      </c>
      <c r="CD23" t="str">
        <f t="shared" si="47"/>
        <v/>
      </c>
      <c r="CF23">
        <f>IF([1]Einstellung!M56="",0,1)</f>
        <v>0</v>
      </c>
      <c r="CG23">
        <f t="shared" si="48"/>
        <v>0</v>
      </c>
      <c r="CH23">
        <f t="shared" si="49"/>
        <v>0</v>
      </c>
      <c r="CI23">
        <f t="shared" si="50"/>
        <v>0</v>
      </c>
      <c r="CJ23">
        <f t="shared" si="51"/>
        <v>0</v>
      </c>
      <c r="CK23">
        <f t="shared" si="112"/>
        <v>0</v>
      </c>
      <c r="CL23">
        <f t="shared" si="52"/>
        <v>99999</v>
      </c>
      <c r="CM23">
        <f t="shared" si="53"/>
        <v>99999</v>
      </c>
      <c r="CN23">
        <f t="shared" si="54"/>
        <v>999</v>
      </c>
      <c r="CO23">
        <f t="shared" si="55"/>
        <v>99</v>
      </c>
      <c r="CQ23" t="str">
        <f t="shared" si="56"/>
        <v/>
      </c>
      <c r="CS23">
        <f>IF([1]Einstellung!N56="",0,1)</f>
        <v>0</v>
      </c>
      <c r="CT23">
        <f t="shared" si="57"/>
        <v>0</v>
      </c>
      <c r="CU23">
        <f t="shared" si="58"/>
        <v>0</v>
      </c>
      <c r="CV23">
        <f t="shared" si="113"/>
        <v>0</v>
      </c>
      <c r="CW23">
        <f t="shared" si="114"/>
        <v>0</v>
      </c>
      <c r="CX23">
        <f t="shared" si="115"/>
        <v>0</v>
      </c>
      <c r="CY23">
        <f t="shared" si="116"/>
        <v>99999</v>
      </c>
      <c r="CZ23">
        <f t="shared" si="59"/>
        <v>99999</v>
      </c>
      <c r="DA23">
        <f t="shared" si="60"/>
        <v>999</v>
      </c>
      <c r="DB23">
        <f t="shared" si="61"/>
        <v>99</v>
      </c>
      <c r="DD23">
        <f t="shared" si="62"/>
        <v>0</v>
      </c>
      <c r="DF23">
        <f>IF([1]Einstellung!O56="",0,1)</f>
        <v>0</v>
      </c>
      <c r="DG23">
        <f t="shared" si="63"/>
        <v>0</v>
      </c>
      <c r="DH23">
        <f t="shared" si="64"/>
        <v>0</v>
      </c>
      <c r="DI23">
        <f t="shared" si="117"/>
        <v>0</v>
      </c>
      <c r="DJ23">
        <f t="shared" si="118"/>
        <v>0</v>
      </c>
      <c r="DK23">
        <f t="shared" si="119"/>
        <v>0</v>
      </c>
      <c r="DL23">
        <f t="shared" si="120"/>
        <v>99999</v>
      </c>
      <c r="DM23">
        <f t="shared" si="65"/>
        <v>99999</v>
      </c>
      <c r="DN23">
        <f t="shared" si="66"/>
        <v>999</v>
      </c>
      <c r="DO23">
        <f t="shared" si="67"/>
        <v>99</v>
      </c>
      <c r="DQ23">
        <f t="shared" si="68"/>
        <v>0</v>
      </c>
      <c r="DS23">
        <f>IF([1]Einstellung!P56="",0,1)</f>
        <v>0</v>
      </c>
      <c r="DT23">
        <f t="shared" si="69"/>
        <v>0</v>
      </c>
      <c r="DU23">
        <f t="shared" si="70"/>
        <v>0</v>
      </c>
      <c r="DV23">
        <f t="shared" si="121"/>
        <v>0</v>
      </c>
      <c r="DW23">
        <f t="shared" si="122"/>
        <v>0</v>
      </c>
      <c r="DX23">
        <f t="shared" si="123"/>
        <v>0</v>
      </c>
      <c r="DY23">
        <f t="shared" si="124"/>
        <v>99999</v>
      </c>
      <c r="DZ23">
        <f t="shared" si="71"/>
        <v>99999</v>
      </c>
      <c r="EA23">
        <f t="shared" si="72"/>
        <v>999</v>
      </c>
      <c r="EB23">
        <f t="shared" si="73"/>
        <v>99</v>
      </c>
      <c r="ED23">
        <f t="shared" si="74"/>
        <v>0</v>
      </c>
      <c r="EF23">
        <f>IF([1]Einstellung!Q56="",0,1)</f>
        <v>0</v>
      </c>
      <c r="EG23">
        <f t="shared" si="75"/>
        <v>0</v>
      </c>
      <c r="EH23">
        <f t="shared" si="4"/>
        <v>0</v>
      </c>
      <c r="EI23">
        <f t="shared" si="125"/>
        <v>0</v>
      </c>
      <c r="EJ23">
        <f t="shared" si="126"/>
        <v>0</v>
      </c>
      <c r="EK23">
        <f t="shared" si="127"/>
        <v>0</v>
      </c>
      <c r="EL23">
        <f t="shared" si="128"/>
        <v>99999</v>
      </c>
      <c r="EM23">
        <f t="shared" si="5"/>
        <v>99999</v>
      </c>
      <c r="EN23">
        <f t="shared" si="76"/>
        <v>999</v>
      </c>
      <c r="EO23">
        <f t="shared" si="77"/>
        <v>99</v>
      </c>
      <c r="EQ23">
        <f t="shared" si="78"/>
        <v>0</v>
      </c>
      <c r="ES23">
        <f>IF([1]Einstellung!R56="",0,1)</f>
        <v>0</v>
      </c>
      <c r="ET23">
        <f t="shared" si="79"/>
        <v>0</v>
      </c>
      <c r="EU23">
        <f t="shared" si="6"/>
        <v>0</v>
      </c>
      <c r="EV23">
        <f t="shared" si="129"/>
        <v>0</v>
      </c>
      <c r="EW23">
        <f t="shared" si="130"/>
        <v>0</v>
      </c>
      <c r="EX23">
        <f t="shared" si="131"/>
        <v>0</v>
      </c>
      <c r="EY23">
        <f t="shared" si="132"/>
        <v>99999</v>
      </c>
      <c r="EZ23">
        <f t="shared" si="7"/>
        <v>99999</v>
      </c>
      <c r="FA23">
        <f t="shared" si="80"/>
        <v>999</v>
      </c>
      <c r="FB23">
        <f t="shared" si="81"/>
        <v>99</v>
      </c>
      <c r="FD23">
        <f t="shared" si="82"/>
        <v>0</v>
      </c>
      <c r="FF23">
        <f>IF([1]Einstellung!S56="",0,1)</f>
        <v>0</v>
      </c>
      <c r="FG23">
        <f t="shared" si="83"/>
        <v>0</v>
      </c>
      <c r="FH23">
        <f t="shared" si="8"/>
        <v>0</v>
      </c>
      <c r="FI23">
        <f t="shared" si="133"/>
        <v>0</v>
      </c>
      <c r="FJ23">
        <f t="shared" si="134"/>
        <v>0</v>
      </c>
      <c r="FK23">
        <f t="shared" si="135"/>
        <v>0</v>
      </c>
      <c r="FL23">
        <f t="shared" si="136"/>
        <v>99999</v>
      </c>
      <c r="FM23" s="14">
        <f t="shared" si="9"/>
        <v>99999</v>
      </c>
      <c r="FN23">
        <f t="shared" si="84"/>
        <v>999</v>
      </c>
      <c r="FO23">
        <f t="shared" si="85"/>
        <v>99</v>
      </c>
      <c r="FQ23">
        <f t="shared" si="86"/>
        <v>0</v>
      </c>
      <c r="FS23">
        <f>IF([1]Einstellung!T56="",0,1)</f>
        <v>0</v>
      </c>
      <c r="FT23">
        <f t="shared" si="87"/>
        <v>0</v>
      </c>
      <c r="FU23">
        <f t="shared" si="10"/>
        <v>0</v>
      </c>
      <c r="FV23">
        <f t="shared" si="137"/>
        <v>0</v>
      </c>
      <c r="FW23">
        <f t="shared" si="138"/>
        <v>0</v>
      </c>
      <c r="FX23">
        <f t="shared" si="139"/>
        <v>0</v>
      </c>
      <c r="FY23">
        <f t="shared" si="140"/>
        <v>99999</v>
      </c>
      <c r="FZ23">
        <f t="shared" si="11"/>
        <v>99999</v>
      </c>
      <c r="GA23">
        <f t="shared" si="88"/>
        <v>999</v>
      </c>
      <c r="GB23">
        <f t="shared" si="89"/>
        <v>99</v>
      </c>
      <c r="GD23">
        <f t="shared" si="90"/>
        <v>0</v>
      </c>
      <c r="GF23">
        <f>IF([1]Einstellung!U56="",0,1)</f>
        <v>0</v>
      </c>
      <c r="GG23">
        <f t="shared" si="91"/>
        <v>0</v>
      </c>
      <c r="GH23">
        <f t="shared" si="12"/>
        <v>0</v>
      </c>
      <c r="GI23">
        <f t="shared" si="141"/>
        <v>0</v>
      </c>
      <c r="GJ23">
        <f t="shared" si="142"/>
        <v>0</v>
      </c>
      <c r="GK23">
        <f t="shared" si="143"/>
        <v>0</v>
      </c>
      <c r="GL23">
        <f t="shared" si="144"/>
        <v>99999</v>
      </c>
      <c r="GM23">
        <f t="shared" si="13"/>
        <v>99999</v>
      </c>
      <c r="GN23">
        <f t="shared" si="92"/>
        <v>999</v>
      </c>
      <c r="GO23">
        <f t="shared" si="93"/>
        <v>99</v>
      </c>
      <c r="GQ23">
        <f t="shared" si="94"/>
        <v>0</v>
      </c>
      <c r="GS23">
        <f>IF([1]Einstellung!V56="",0,1)</f>
        <v>0</v>
      </c>
      <c r="GT23">
        <f t="shared" si="95"/>
        <v>0</v>
      </c>
      <c r="GU23">
        <f t="shared" si="14"/>
        <v>0</v>
      </c>
      <c r="GV23">
        <f t="shared" si="145"/>
        <v>0</v>
      </c>
      <c r="GW23">
        <f t="shared" si="146"/>
        <v>0</v>
      </c>
      <c r="GX23">
        <f t="shared" si="147"/>
        <v>0</v>
      </c>
      <c r="GY23">
        <f t="shared" si="148"/>
        <v>99999</v>
      </c>
      <c r="GZ23">
        <f t="shared" si="15"/>
        <v>99999</v>
      </c>
      <c r="HA23">
        <f t="shared" si="96"/>
        <v>999</v>
      </c>
      <c r="HB23">
        <f t="shared" si="97"/>
        <v>99</v>
      </c>
      <c r="HD23">
        <f t="shared" si="98"/>
        <v>0</v>
      </c>
      <c r="HF23">
        <f>IF([1]Einstellung!W56="",0,1)</f>
        <v>0</v>
      </c>
      <c r="HG23">
        <f t="shared" si="99"/>
        <v>0</v>
      </c>
      <c r="HH23">
        <f t="shared" si="16"/>
        <v>0</v>
      </c>
      <c r="HI23">
        <f t="shared" si="149"/>
        <v>0</v>
      </c>
      <c r="HJ23">
        <f t="shared" si="150"/>
        <v>0</v>
      </c>
      <c r="HK23">
        <f t="shared" si="151"/>
        <v>0</v>
      </c>
      <c r="HL23">
        <f t="shared" si="152"/>
        <v>99999</v>
      </c>
      <c r="HM23">
        <f t="shared" si="17"/>
        <v>99999</v>
      </c>
      <c r="HN23">
        <f t="shared" si="100"/>
        <v>999</v>
      </c>
      <c r="HO23">
        <f t="shared" si="101"/>
        <v>99</v>
      </c>
      <c r="HQ23">
        <f t="shared" si="102"/>
        <v>0</v>
      </c>
      <c r="HS23">
        <f>IF([1]Einstellung!X56="",0,1)</f>
        <v>0</v>
      </c>
      <c r="HT23">
        <f t="shared" si="103"/>
        <v>0</v>
      </c>
      <c r="HU23">
        <f t="shared" si="18"/>
        <v>0</v>
      </c>
      <c r="HV23">
        <f t="shared" si="153"/>
        <v>0</v>
      </c>
      <c r="HW23">
        <f t="shared" si="154"/>
        <v>0</v>
      </c>
      <c r="HX23">
        <f t="shared" si="155"/>
        <v>0</v>
      </c>
      <c r="HY23">
        <f t="shared" si="156"/>
        <v>99999</v>
      </c>
      <c r="HZ23">
        <f t="shared" si="19"/>
        <v>99999</v>
      </c>
      <c r="IA23">
        <f t="shared" si="104"/>
        <v>999</v>
      </c>
      <c r="IB23">
        <f t="shared" si="105"/>
        <v>99</v>
      </c>
      <c r="ID23">
        <f t="shared" si="106"/>
        <v>0</v>
      </c>
      <c r="IF23">
        <f>IF([1]Einstellung!Y56="",0,1)</f>
        <v>0</v>
      </c>
      <c r="IG23">
        <f t="shared" si="107"/>
        <v>0</v>
      </c>
      <c r="IH23">
        <f t="shared" si="20"/>
        <v>0</v>
      </c>
      <c r="II23">
        <f t="shared" si="157"/>
        <v>0</v>
      </c>
      <c r="IJ23">
        <f t="shared" si="158"/>
        <v>0</v>
      </c>
      <c r="IK23">
        <f t="shared" si="159"/>
        <v>0</v>
      </c>
      <c r="IL23">
        <f t="shared" si="160"/>
        <v>99999</v>
      </c>
      <c r="IM23">
        <f t="shared" si="21"/>
        <v>99999</v>
      </c>
      <c r="IN23">
        <f t="shared" si="108"/>
        <v>999</v>
      </c>
      <c r="IO23">
        <f t="shared" si="109"/>
        <v>99</v>
      </c>
      <c r="IT23" t="str">
        <f>IF([1]Wettkampf!BK22&lt;&gt;"",VLOOKUP([1]Wettkampf!BK22, Athl01,11),"")</f>
        <v/>
      </c>
      <c r="IU23" t="str">
        <f>IF([1]Wettkampf!BK22&lt;&gt;"",VLOOKUP([1]Wettkampf!BK22, Athl01,10),"")</f>
        <v/>
      </c>
      <c r="IV23" t="str">
        <f t="shared" si="110"/>
        <v/>
      </c>
    </row>
    <row r="24" spans="1:256" ht="13.5" customHeight="1">
      <c r="A24" s="47">
        <v>18</v>
      </c>
      <c r="B24" s="47" t="str">
        <f>IF([1]Einstellung!B57&lt;&gt;"",[1]Einstellung!B57,"")</f>
        <v/>
      </c>
      <c r="C24" s="63" t="str">
        <f>[1]Einstellung!D57</f>
        <v/>
      </c>
      <c r="D24" s="64" t="str">
        <f>[1]Einstellung!D57</f>
        <v/>
      </c>
      <c r="E24" s="50" t="str">
        <f>IF([1]Einstellung!$S$28="N",IF([1]Wettkampf!BK23&lt;&gt;"",VLOOKUP([1]Wettkampf!BK23,Athl01,13),""),IF([1]Wettkampf!BK23&lt;&gt;"",VLOOKUP([1]Wettkampf!BK23,Athl01,[1]Einstellung!$I$2),""))</f>
        <v/>
      </c>
      <c r="F24" s="51" t="str">
        <f>IF([1]Wettkampf!BK23&lt;&gt;"",YEAR(VLOOKUP([1]Wettkampf!BK23, Athl01,4)),"")</f>
        <v/>
      </c>
      <c r="G24" s="47" t="str">
        <f t="shared" si="22"/>
        <v/>
      </c>
      <c r="H24" s="52" t="str">
        <f>IF([1]Wettkampf!K23="","",[1]Wettkampf!K23)</f>
        <v/>
      </c>
      <c r="I24" s="53" t="str">
        <f>IF([1]Wettkampf!P23=0,"",[1]Wettkampf!P23)</f>
        <v/>
      </c>
      <c r="J24" s="54" t="str">
        <f>IF([1]Wettkampf!Q23="+","",IF([1]Wettkampf!Q23="-","x",""))</f>
        <v/>
      </c>
      <c r="K24" s="55" t="str">
        <f>IF([1]Wettkampf!R23=0,"",[1]Wettkampf!R23)</f>
        <v/>
      </c>
      <c r="L24" s="54" t="str">
        <f>IF([1]Wettkampf!S23="+","",IF([1]Wettkampf!S23="-","x",""))</f>
        <v/>
      </c>
      <c r="M24" s="55" t="str">
        <f>IF([1]Wettkampf!T23=0,"",[1]Wettkampf!T23)</f>
        <v/>
      </c>
      <c r="N24" s="54" t="str">
        <f>IF([1]Wettkampf!U23="+","",IF([1]Wettkampf!U23="-","x",""))</f>
        <v/>
      </c>
      <c r="O24" s="56" t="str">
        <f>IF([1]Wettkampf!L23&lt;&gt;"",[1]Wettkampf!BA23,"")</f>
        <v/>
      </c>
      <c r="P24" s="57" t="s">
        <v>20</v>
      </c>
      <c r="Q24" s="53" t="str">
        <f>IF([1]Wettkampf!W23=0,"",[1]Wettkampf!W23)</f>
        <v/>
      </c>
      <c r="R24" s="54" t="str">
        <f>IF([1]Wettkampf!X23="+","",IF([1]Wettkampf!X23="-","x",""))</f>
        <v/>
      </c>
      <c r="S24" s="55" t="str">
        <f>IF([1]Wettkampf!Y23=0,"",[1]Wettkampf!Y23)</f>
        <v/>
      </c>
      <c r="T24" s="54" t="str">
        <f>IF([1]Wettkampf!Z23="+","",IF([1]Wettkampf!Z23="-","x",""))</f>
        <v/>
      </c>
      <c r="U24" s="55" t="str">
        <f>IF([1]Wettkampf!AA23=0,"",[1]Wettkampf!AA23)</f>
        <v/>
      </c>
      <c r="V24" s="54" t="str">
        <f>IF([1]Wettkampf!AB23="+","",IF([1]Wettkampf!AB23="-","x",""))</f>
        <v/>
      </c>
      <c r="W24" s="56" t="str">
        <f>IF([1]Wettkampf!L23&lt;&gt;"",[1]Wettkampf!BE23,"")</f>
        <v/>
      </c>
      <c r="X24" s="57" t="s">
        <v>20</v>
      </c>
      <c r="Y24" s="58" t="str">
        <f>IF([1]Wettkampf!L23&lt;&gt;"",IF($AU$1="J",O24+W24,IF($AU$1="R",IF(O24=0,0,O24+W24),IF(AU$1="S",IF(W24=0,0,O24+W24),IF(O24=0,0,IF(W24=0,0,O24+W24))))),"")</f>
        <v/>
      </c>
      <c r="Z24" s="59" t="str">
        <f>IF([1]Wettkampf!L23&lt;&gt;"",ROUND([1]Wettkampf!BR23*Y24,2),"")</f>
        <v/>
      </c>
      <c r="AA24" s="60" t="str">
        <f t="shared" si="23"/>
        <v/>
      </c>
      <c r="AB24" s="61" t="str">
        <f>IF([1]Einstellung!L57&lt;&gt;"",IF(ISERROR(VLOOKUP(A24,R_GRP_01,2,FALSE)),99,IF(VLOOKUP(A24,R_GRP_01,1,FALSE)=A24,VLOOKUP(A24,R_GRP_01,2,FALSE),99)),"")</f>
        <v/>
      </c>
      <c r="AC24" s="61" t="str">
        <f>IF([1]Einstellung!M57&lt;&gt;"",IF(ISERROR(VLOOKUP(A24,R_GRP_02,2)),99,IF(VLOOKUP(A24,R_GRP_02,1)=A24,VLOOKUP(A24,R_GRP_02,2),99)),"")</f>
        <v/>
      </c>
      <c r="AD24" s="61" t="str">
        <f>IF([1]Einstellung!N57&lt;&gt;"",IF(ISERROR(VLOOKUP(A24,R_GRP_03,2)),99,IF(VLOOKUP(A24,R_GRP_03,1)=A24,VLOOKUP(A24,R_GRP_03,2),99)),"")</f>
        <v/>
      </c>
      <c r="AE24" s="61" t="str">
        <f>IF([1]Einstellung!O57&lt;&gt;"",IF(ISERROR(VLOOKUP(A24,R_GRP_04,2)),99,IF(VLOOKUP(A24,R_GRP_04,1)=A24,VLOOKUP(A24,R_GRP_04,2),99)),"")</f>
        <v/>
      </c>
      <c r="AF24" s="61" t="str">
        <f>IF([1]Einstellung!P57&lt;&gt;"",IF(ISERROR(VLOOKUP(A24,R_GRP_05,2)),99,IF(VLOOKUP(A24,R_GRP_05,1)=A24,VLOOKUP(A24,R_GRP_05,2),99)),"")</f>
        <v/>
      </c>
      <c r="AG24" s="61" t="str">
        <f>IF([1]Einstellung!Q57&lt;&gt;"",IF(ISERROR(VLOOKUP(A24,R_GRP_06,2)),99,IF(VLOOKUP(A24,R_GRP_06,1)=A24,VLOOKUP(A24,R_GRP_06,2),99)),"")</f>
        <v/>
      </c>
      <c r="AH24" s="61" t="str">
        <f>IF([1]Einstellung!R57&lt;&gt;"",IF(ISERROR(VLOOKUP(A24,R_GRP_07,2)),99,IF(VLOOKUP(A24,R_GRP_07,1)=A24,VLOOKUP(A24,R_GRP_07,2),99)),"")</f>
        <v/>
      </c>
      <c r="AI24" s="61" t="str">
        <f>IF([1]Einstellung!S57&lt;&gt;"",IF(ISERROR(VLOOKUP(A24,R_GRP_08,2)),99,IF(VLOOKUP(A24,R_GRP_08,1)=A24,VLOOKUP(A24,R_GRP_08,2),99)),"")</f>
        <v/>
      </c>
      <c r="AJ24" s="61" t="str">
        <f>IF([1]Einstellung!T57&lt;&gt;"",IF(ISERROR(VLOOKUP(A24,R_GRP_09,2)),99,IF(VLOOKUP(A24,R_GRP_09,1)=A24,VLOOKUP(A24,R_GRP_09,2),99)),"")</f>
        <v/>
      </c>
      <c r="AK24" s="61" t="str">
        <f>IF([1]Einstellung!U57&lt;&gt;"",IF(ISERROR(VLOOKUP(A24,R_GRP_10,2)),99,IF(VLOOKUP(A24,R_GRP_10,1)=A24,VLOOKUP(A24,R_GRP_10,2),99)),"")</f>
        <v/>
      </c>
      <c r="AL24" s="61" t="str">
        <f>IF([1]Einstellung!V57&lt;&gt;"",IF(ISERROR(VLOOKUP(A24,R_GRP_11,2)),99,IF(VLOOKUP(A24,R_GRP_11,1)=A24,VLOOKUP(A24,R_GRP_11,2),99)),"")</f>
        <v/>
      </c>
      <c r="AM24" s="61" t="str">
        <f>IF([1]Einstellung!W57&lt;&gt;"",IF(ISERROR(VLOOKUP(A24,R_GRP_12,2)),99,IF(VLOOKUP(A24,R_GRP_12,1)=A24,VLOOKUP(A24,R_GRP_12,2),99)),"")</f>
        <v/>
      </c>
      <c r="AN24" s="61" t="str">
        <f>IF([1]Einstellung!X57&lt;&gt;"",IF(ISERROR(VLOOKUP(A24,R_GRP_13,2)),99,IF(VLOOKUP(A24,R_GRP_13,1)=A24,VLOOKUP(A24,R_GRP_13,2),99)),"")</f>
        <v/>
      </c>
      <c r="AO24" s="61" t="str">
        <f>IF([1]Einstellung!Y57&lt;&gt;"",IF(ISERROR(VLOOKUP(A24,R_GRP_14,2)),99,IF(VLOOKUP(A24,R_GRP_14,1)=A24,VLOOKUP(A24,R_GRP_14,2),99)),"")</f>
        <v/>
      </c>
      <c r="AP24" s="61" t="str">
        <f t="shared" si="0"/>
        <v/>
      </c>
      <c r="AQ24" s="61" t="str">
        <f t="shared" si="1"/>
        <v/>
      </c>
      <c r="AU24" s="46">
        <f>IF(C24&lt;&gt;"",YEAR([1]Wiegeliste!$D$4) - F24,0)</f>
        <v>0</v>
      </c>
      <c r="AV24">
        <f t="shared" si="2"/>
        <v>0</v>
      </c>
      <c r="AZ24" s="62">
        <f t="shared" si="24"/>
        <v>0</v>
      </c>
      <c r="BA24">
        <f t="shared" si="25"/>
        <v>0</v>
      </c>
      <c r="BB24">
        <f t="shared" si="26"/>
        <v>99</v>
      </c>
      <c r="BC24">
        <f t="shared" si="27"/>
        <v>99018</v>
      </c>
      <c r="BD24">
        <f t="shared" si="28"/>
        <v>99018</v>
      </c>
      <c r="BE24">
        <f t="shared" si="29"/>
        <v>99</v>
      </c>
      <c r="BF24">
        <f t="shared" si="30"/>
        <v>18</v>
      </c>
      <c r="BH24">
        <f t="shared" si="31"/>
        <v>0</v>
      </c>
      <c r="BI24">
        <f t="shared" si="32"/>
        <v>0</v>
      </c>
      <c r="BJ24">
        <f t="shared" si="33"/>
        <v>99</v>
      </c>
      <c r="BK24">
        <f t="shared" si="34"/>
        <v>99018</v>
      </c>
      <c r="BL24">
        <f t="shared" si="35"/>
        <v>99018</v>
      </c>
      <c r="BM24">
        <f t="shared" si="36"/>
        <v>99</v>
      </c>
      <c r="BN24">
        <f t="shared" si="37"/>
        <v>18</v>
      </c>
      <c r="BQ24" t="str">
        <f t="shared" si="38"/>
        <v/>
      </c>
      <c r="BR24">
        <f t="shared" si="3"/>
        <v>0</v>
      </c>
      <c r="BS24">
        <f>IF([1]Einstellung!L57="",0,1)</f>
        <v>0</v>
      </c>
      <c r="BT24">
        <f t="shared" si="39"/>
        <v>0</v>
      </c>
      <c r="BU24">
        <f t="shared" si="40"/>
        <v>0</v>
      </c>
      <c r="BV24">
        <f t="shared" si="41"/>
        <v>0</v>
      </c>
      <c r="BW24">
        <f t="shared" si="42"/>
        <v>0</v>
      </c>
      <c r="BX24">
        <f t="shared" si="111"/>
        <v>0</v>
      </c>
      <c r="BY24">
        <f t="shared" si="43"/>
        <v>99999</v>
      </c>
      <c r="BZ24">
        <f t="shared" si="44"/>
        <v>99999</v>
      </c>
      <c r="CA24">
        <f t="shared" si="45"/>
        <v>999</v>
      </c>
      <c r="CB24">
        <f t="shared" si="46"/>
        <v>99</v>
      </c>
      <c r="CD24" t="str">
        <f t="shared" si="47"/>
        <v/>
      </c>
      <c r="CF24">
        <f>IF([1]Einstellung!M57="",0,1)</f>
        <v>0</v>
      </c>
      <c r="CG24">
        <f t="shared" si="48"/>
        <v>0</v>
      </c>
      <c r="CH24">
        <f t="shared" si="49"/>
        <v>0</v>
      </c>
      <c r="CI24">
        <f t="shared" si="50"/>
        <v>0</v>
      </c>
      <c r="CJ24">
        <f t="shared" si="51"/>
        <v>0</v>
      </c>
      <c r="CK24">
        <f t="shared" si="112"/>
        <v>0</v>
      </c>
      <c r="CL24">
        <f t="shared" si="52"/>
        <v>99999</v>
      </c>
      <c r="CM24">
        <f t="shared" si="53"/>
        <v>99999</v>
      </c>
      <c r="CN24">
        <f t="shared" si="54"/>
        <v>999</v>
      </c>
      <c r="CO24">
        <f t="shared" si="55"/>
        <v>99</v>
      </c>
      <c r="CQ24" t="str">
        <f t="shared" si="56"/>
        <v/>
      </c>
      <c r="CS24">
        <f>IF([1]Einstellung!N57="",0,1)</f>
        <v>0</v>
      </c>
      <c r="CT24">
        <f t="shared" si="57"/>
        <v>0</v>
      </c>
      <c r="CU24">
        <f t="shared" si="58"/>
        <v>0</v>
      </c>
      <c r="CV24">
        <f t="shared" si="113"/>
        <v>0</v>
      </c>
      <c r="CW24">
        <f t="shared" si="114"/>
        <v>0</v>
      </c>
      <c r="CX24">
        <f t="shared" si="115"/>
        <v>0</v>
      </c>
      <c r="CY24">
        <f t="shared" si="116"/>
        <v>99999</v>
      </c>
      <c r="CZ24">
        <f t="shared" si="59"/>
        <v>99999</v>
      </c>
      <c r="DA24">
        <f t="shared" si="60"/>
        <v>999</v>
      </c>
      <c r="DB24">
        <f t="shared" si="61"/>
        <v>99</v>
      </c>
      <c r="DD24">
        <f t="shared" si="62"/>
        <v>0</v>
      </c>
      <c r="DF24">
        <f>IF([1]Einstellung!O57="",0,1)</f>
        <v>0</v>
      </c>
      <c r="DG24">
        <f t="shared" si="63"/>
        <v>0</v>
      </c>
      <c r="DH24">
        <f t="shared" si="64"/>
        <v>0</v>
      </c>
      <c r="DI24">
        <f t="shared" si="117"/>
        <v>0</v>
      </c>
      <c r="DJ24">
        <f t="shared" si="118"/>
        <v>0</v>
      </c>
      <c r="DK24">
        <f t="shared" si="119"/>
        <v>0</v>
      </c>
      <c r="DL24">
        <f t="shared" si="120"/>
        <v>99999</v>
      </c>
      <c r="DM24">
        <f t="shared" si="65"/>
        <v>99999</v>
      </c>
      <c r="DN24">
        <f t="shared" si="66"/>
        <v>999</v>
      </c>
      <c r="DO24">
        <f t="shared" si="67"/>
        <v>99</v>
      </c>
      <c r="DQ24">
        <f t="shared" si="68"/>
        <v>0</v>
      </c>
      <c r="DS24">
        <f>IF([1]Einstellung!P57="",0,1)</f>
        <v>0</v>
      </c>
      <c r="DT24">
        <f t="shared" si="69"/>
        <v>0</v>
      </c>
      <c r="DU24">
        <f t="shared" si="70"/>
        <v>0</v>
      </c>
      <c r="DV24">
        <f t="shared" si="121"/>
        <v>0</v>
      </c>
      <c r="DW24">
        <f t="shared" si="122"/>
        <v>0</v>
      </c>
      <c r="DX24">
        <f t="shared" si="123"/>
        <v>0</v>
      </c>
      <c r="DY24">
        <f t="shared" si="124"/>
        <v>99999</v>
      </c>
      <c r="DZ24">
        <f t="shared" si="71"/>
        <v>99999</v>
      </c>
      <c r="EA24">
        <f t="shared" si="72"/>
        <v>999</v>
      </c>
      <c r="EB24">
        <f t="shared" si="73"/>
        <v>99</v>
      </c>
      <c r="ED24">
        <f t="shared" si="74"/>
        <v>0</v>
      </c>
      <c r="EF24">
        <f>IF([1]Einstellung!Q57="",0,1)</f>
        <v>0</v>
      </c>
      <c r="EG24">
        <f t="shared" si="75"/>
        <v>0</v>
      </c>
      <c r="EH24">
        <f t="shared" si="4"/>
        <v>0</v>
      </c>
      <c r="EI24">
        <f t="shared" si="125"/>
        <v>0</v>
      </c>
      <c r="EJ24">
        <f t="shared" si="126"/>
        <v>0</v>
      </c>
      <c r="EK24">
        <f t="shared" si="127"/>
        <v>0</v>
      </c>
      <c r="EL24">
        <f t="shared" si="128"/>
        <v>99999</v>
      </c>
      <c r="EM24">
        <f t="shared" si="5"/>
        <v>99999</v>
      </c>
      <c r="EN24">
        <f t="shared" si="76"/>
        <v>999</v>
      </c>
      <c r="EO24">
        <f t="shared" si="77"/>
        <v>99</v>
      </c>
      <c r="EQ24">
        <f t="shared" si="78"/>
        <v>0</v>
      </c>
      <c r="ES24">
        <f>IF([1]Einstellung!R57="",0,1)</f>
        <v>0</v>
      </c>
      <c r="ET24">
        <f t="shared" si="79"/>
        <v>0</v>
      </c>
      <c r="EU24">
        <f t="shared" si="6"/>
        <v>0</v>
      </c>
      <c r="EV24">
        <f t="shared" si="129"/>
        <v>0</v>
      </c>
      <c r="EW24">
        <f t="shared" si="130"/>
        <v>0</v>
      </c>
      <c r="EX24">
        <f t="shared" si="131"/>
        <v>0</v>
      </c>
      <c r="EY24">
        <f t="shared" si="132"/>
        <v>99999</v>
      </c>
      <c r="EZ24">
        <f t="shared" si="7"/>
        <v>99999</v>
      </c>
      <c r="FA24">
        <f t="shared" si="80"/>
        <v>999</v>
      </c>
      <c r="FB24">
        <f t="shared" si="81"/>
        <v>99</v>
      </c>
      <c r="FD24">
        <f t="shared" si="82"/>
        <v>0</v>
      </c>
      <c r="FF24">
        <f>IF([1]Einstellung!S57="",0,1)</f>
        <v>0</v>
      </c>
      <c r="FG24">
        <f t="shared" si="83"/>
        <v>0</v>
      </c>
      <c r="FH24">
        <f t="shared" si="8"/>
        <v>0</v>
      </c>
      <c r="FI24">
        <f t="shared" si="133"/>
        <v>0</v>
      </c>
      <c r="FJ24">
        <f t="shared" si="134"/>
        <v>0</v>
      </c>
      <c r="FK24">
        <f t="shared" si="135"/>
        <v>0</v>
      </c>
      <c r="FL24">
        <f t="shared" si="136"/>
        <v>99999</v>
      </c>
      <c r="FM24" s="14">
        <f t="shared" si="9"/>
        <v>99999</v>
      </c>
      <c r="FN24">
        <f t="shared" si="84"/>
        <v>999</v>
      </c>
      <c r="FO24">
        <f t="shared" si="85"/>
        <v>99</v>
      </c>
      <c r="FQ24">
        <f t="shared" si="86"/>
        <v>0</v>
      </c>
      <c r="FS24">
        <f>IF([1]Einstellung!T57="",0,1)</f>
        <v>0</v>
      </c>
      <c r="FT24">
        <f t="shared" si="87"/>
        <v>0</v>
      </c>
      <c r="FU24">
        <f t="shared" si="10"/>
        <v>0</v>
      </c>
      <c r="FV24">
        <f t="shared" si="137"/>
        <v>0</v>
      </c>
      <c r="FW24">
        <f t="shared" si="138"/>
        <v>0</v>
      </c>
      <c r="FX24">
        <f t="shared" si="139"/>
        <v>0</v>
      </c>
      <c r="FY24">
        <f t="shared" si="140"/>
        <v>99999</v>
      </c>
      <c r="FZ24">
        <f t="shared" si="11"/>
        <v>99999</v>
      </c>
      <c r="GA24">
        <f t="shared" si="88"/>
        <v>999</v>
      </c>
      <c r="GB24">
        <f t="shared" si="89"/>
        <v>99</v>
      </c>
      <c r="GD24">
        <f t="shared" si="90"/>
        <v>0</v>
      </c>
      <c r="GF24">
        <f>IF([1]Einstellung!U57="",0,1)</f>
        <v>0</v>
      </c>
      <c r="GG24">
        <f t="shared" si="91"/>
        <v>0</v>
      </c>
      <c r="GH24">
        <f t="shared" si="12"/>
        <v>0</v>
      </c>
      <c r="GI24">
        <f t="shared" si="141"/>
        <v>0</v>
      </c>
      <c r="GJ24">
        <f t="shared" si="142"/>
        <v>0</v>
      </c>
      <c r="GK24">
        <f t="shared" si="143"/>
        <v>0</v>
      </c>
      <c r="GL24">
        <f t="shared" si="144"/>
        <v>99999</v>
      </c>
      <c r="GM24">
        <f t="shared" si="13"/>
        <v>99999</v>
      </c>
      <c r="GN24">
        <f t="shared" si="92"/>
        <v>999</v>
      </c>
      <c r="GO24">
        <f t="shared" si="93"/>
        <v>99</v>
      </c>
      <c r="GQ24">
        <f t="shared" si="94"/>
        <v>0</v>
      </c>
      <c r="GS24">
        <f>IF([1]Einstellung!V57="",0,1)</f>
        <v>0</v>
      </c>
      <c r="GT24">
        <f t="shared" si="95"/>
        <v>0</v>
      </c>
      <c r="GU24">
        <f t="shared" si="14"/>
        <v>0</v>
      </c>
      <c r="GV24">
        <f t="shared" si="145"/>
        <v>0</v>
      </c>
      <c r="GW24">
        <f t="shared" si="146"/>
        <v>0</v>
      </c>
      <c r="GX24">
        <f t="shared" si="147"/>
        <v>0</v>
      </c>
      <c r="GY24">
        <f t="shared" si="148"/>
        <v>99999</v>
      </c>
      <c r="GZ24">
        <f t="shared" si="15"/>
        <v>99999</v>
      </c>
      <c r="HA24">
        <f t="shared" si="96"/>
        <v>999</v>
      </c>
      <c r="HB24">
        <f t="shared" si="97"/>
        <v>99</v>
      </c>
      <c r="HD24">
        <f t="shared" si="98"/>
        <v>0</v>
      </c>
      <c r="HF24">
        <f>IF([1]Einstellung!W57="",0,1)</f>
        <v>0</v>
      </c>
      <c r="HG24">
        <f t="shared" si="99"/>
        <v>0</v>
      </c>
      <c r="HH24">
        <f t="shared" si="16"/>
        <v>0</v>
      </c>
      <c r="HI24">
        <f t="shared" si="149"/>
        <v>0</v>
      </c>
      <c r="HJ24">
        <f t="shared" si="150"/>
        <v>0</v>
      </c>
      <c r="HK24">
        <f t="shared" si="151"/>
        <v>0</v>
      </c>
      <c r="HL24">
        <f t="shared" si="152"/>
        <v>99999</v>
      </c>
      <c r="HM24">
        <f t="shared" si="17"/>
        <v>99999</v>
      </c>
      <c r="HN24">
        <f t="shared" si="100"/>
        <v>999</v>
      </c>
      <c r="HO24">
        <f t="shared" si="101"/>
        <v>99</v>
      </c>
      <c r="HQ24">
        <f t="shared" si="102"/>
        <v>0</v>
      </c>
      <c r="HS24">
        <f>IF([1]Einstellung!X57="",0,1)</f>
        <v>0</v>
      </c>
      <c r="HT24">
        <f t="shared" si="103"/>
        <v>0</v>
      </c>
      <c r="HU24">
        <f t="shared" si="18"/>
        <v>0</v>
      </c>
      <c r="HV24">
        <f t="shared" si="153"/>
        <v>0</v>
      </c>
      <c r="HW24">
        <f t="shared" si="154"/>
        <v>0</v>
      </c>
      <c r="HX24">
        <f t="shared" si="155"/>
        <v>0</v>
      </c>
      <c r="HY24">
        <f t="shared" si="156"/>
        <v>99999</v>
      </c>
      <c r="HZ24">
        <f t="shared" si="19"/>
        <v>99999</v>
      </c>
      <c r="IA24">
        <f t="shared" si="104"/>
        <v>999</v>
      </c>
      <c r="IB24">
        <f t="shared" si="105"/>
        <v>99</v>
      </c>
      <c r="ID24">
        <f t="shared" si="106"/>
        <v>0</v>
      </c>
      <c r="IF24">
        <f>IF([1]Einstellung!Y57="",0,1)</f>
        <v>0</v>
      </c>
      <c r="IG24">
        <f t="shared" si="107"/>
        <v>0</v>
      </c>
      <c r="IH24">
        <f t="shared" si="20"/>
        <v>0</v>
      </c>
      <c r="II24">
        <f t="shared" si="157"/>
        <v>0</v>
      </c>
      <c r="IJ24">
        <f t="shared" si="158"/>
        <v>0</v>
      </c>
      <c r="IK24">
        <f t="shared" si="159"/>
        <v>0</v>
      </c>
      <c r="IL24">
        <f t="shared" si="160"/>
        <v>99999</v>
      </c>
      <c r="IM24">
        <f t="shared" si="21"/>
        <v>99999</v>
      </c>
      <c r="IN24">
        <f t="shared" si="108"/>
        <v>999</v>
      </c>
      <c r="IO24">
        <f t="shared" si="109"/>
        <v>99</v>
      </c>
      <c r="IT24" t="str">
        <f>IF([1]Wettkampf!BK23&lt;&gt;"",VLOOKUP([1]Wettkampf!BK23, Athl01,11),"")</f>
        <v/>
      </c>
      <c r="IU24" t="str">
        <f>IF([1]Wettkampf!BK23&lt;&gt;"",VLOOKUP([1]Wettkampf!BK23, Athl01,10),"")</f>
        <v/>
      </c>
      <c r="IV24" t="str">
        <f t="shared" si="110"/>
        <v/>
      </c>
    </row>
    <row r="25" spans="1:256" ht="13.5" customHeight="1">
      <c r="A25" s="47">
        <v>19</v>
      </c>
      <c r="B25" s="47" t="str">
        <f>IF([1]Einstellung!B58&lt;&gt;"",[1]Einstellung!B58,"")</f>
        <v/>
      </c>
      <c r="C25" s="63" t="str">
        <f>[1]Einstellung!D58</f>
        <v/>
      </c>
      <c r="D25" s="64" t="str">
        <f>[1]Einstellung!D58</f>
        <v/>
      </c>
      <c r="E25" s="50" t="str">
        <f>IF([1]Einstellung!$S$28="N",IF([1]Wettkampf!BK24&lt;&gt;"",VLOOKUP([1]Wettkampf!BK24,Athl01,13),""),IF([1]Wettkampf!BK24&lt;&gt;"",VLOOKUP([1]Wettkampf!BK24,Athl01,[1]Einstellung!$I$2),""))</f>
        <v/>
      </c>
      <c r="F25" s="51" t="str">
        <f>IF([1]Wettkampf!BK24&lt;&gt;"",YEAR(VLOOKUP([1]Wettkampf!BK24, Athl01,4)),"")</f>
        <v/>
      </c>
      <c r="G25" s="47" t="str">
        <f t="shared" si="22"/>
        <v/>
      </c>
      <c r="H25" s="52" t="str">
        <f>IF([1]Wettkampf!K24="","",[1]Wettkampf!K24)</f>
        <v/>
      </c>
      <c r="I25" s="53" t="str">
        <f>IF([1]Wettkampf!P24=0,"",[1]Wettkampf!P24)</f>
        <v/>
      </c>
      <c r="J25" s="54" t="str">
        <f>IF([1]Wettkampf!Q24="+","",IF([1]Wettkampf!Q24="-","x",""))</f>
        <v/>
      </c>
      <c r="K25" s="55" t="str">
        <f>IF([1]Wettkampf!R24=0,"",[1]Wettkampf!R24)</f>
        <v/>
      </c>
      <c r="L25" s="54" t="str">
        <f>IF([1]Wettkampf!S24="+","",IF([1]Wettkampf!S24="-","x",""))</f>
        <v/>
      </c>
      <c r="M25" s="55" t="str">
        <f>IF([1]Wettkampf!T24=0,"",[1]Wettkampf!T24)</f>
        <v/>
      </c>
      <c r="N25" s="54" t="str">
        <f>IF([1]Wettkampf!U24="+","",IF([1]Wettkampf!U24="-","x",""))</f>
        <v/>
      </c>
      <c r="O25" s="56" t="str">
        <f>IF([1]Wettkampf!L24&lt;&gt;"",[1]Wettkampf!BA24,"")</f>
        <v/>
      </c>
      <c r="P25" s="57" t="s">
        <v>20</v>
      </c>
      <c r="Q25" s="53" t="str">
        <f>IF([1]Wettkampf!W24=0,"",[1]Wettkampf!W24)</f>
        <v/>
      </c>
      <c r="R25" s="54" t="str">
        <f>IF([1]Wettkampf!X24="+","",IF([1]Wettkampf!X24="-","x",""))</f>
        <v/>
      </c>
      <c r="S25" s="55" t="str">
        <f>IF([1]Wettkampf!Y24=0,"",[1]Wettkampf!Y24)</f>
        <v/>
      </c>
      <c r="T25" s="54" t="str">
        <f>IF([1]Wettkampf!Z24="+","",IF([1]Wettkampf!Z24="-","x",""))</f>
        <v/>
      </c>
      <c r="U25" s="55" t="str">
        <f>IF([1]Wettkampf!AA24=0,"",[1]Wettkampf!AA24)</f>
        <v/>
      </c>
      <c r="V25" s="54" t="str">
        <f>IF([1]Wettkampf!AB24="+","",IF([1]Wettkampf!AB24="-","x",""))</f>
        <v/>
      </c>
      <c r="W25" s="56" t="str">
        <f>IF([1]Wettkampf!L24&lt;&gt;"",[1]Wettkampf!BE24,"")</f>
        <v/>
      </c>
      <c r="X25" s="57" t="s">
        <v>20</v>
      </c>
      <c r="Y25" s="58" t="str">
        <f>IF([1]Wettkampf!L24&lt;&gt;"",IF($AU$1="J",O25+W25,IF($AU$1="R",IF(O25=0,0,O25+W25),IF(AU$1="S",IF(W25=0,0,O25+W25),IF(O25=0,0,IF(W25=0,0,O25+W25))))),"")</f>
        <v/>
      </c>
      <c r="Z25" s="59" t="str">
        <f>IF([1]Wettkampf!L24&lt;&gt;"",ROUND([1]Wettkampf!BR24*Y25,2),"")</f>
        <v/>
      </c>
      <c r="AA25" s="60" t="str">
        <f t="shared" si="23"/>
        <v/>
      </c>
      <c r="AB25" s="61" t="str">
        <f>IF([1]Einstellung!L58&lt;&gt;"",IF(ISERROR(VLOOKUP(A25,R_GRP_01,2,FALSE)),99,IF(VLOOKUP(A25,R_GRP_01,1,FALSE)=A25,VLOOKUP(A25,R_GRP_01,2,FALSE),99)),"")</f>
        <v/>
      </c>
      <c r="AC25" s="61" t="str">
        <f>IF([1]Einstellung!M58&lt;&gt;"",IF(ISERROR(VLOOKUP(A25,R_GRP_02,2)),99,IF(VLOOKUP(A25,R_GRP_02,1)=A25,VLOOKUP(A25,R_GRP_02,2),99)),"")</f>
        <v/>
      </c>
      <c r="AD25" s="61" t="str">
        <f>IF([1]Einstellung!N58&lt;&gt;"",IF(ISERROR(VLOOKUP(A25,R_GRP_03,2)),99,IF(VLOOKUP(A25,R_GRP_03,1)=A25,VLOOKUP(A25,R_GRP_03,2),99)),"")</f>
        <v/>
      </c>
      <c r="AE25" s="61" t="str">
        <f>IF([1]Einstellung!O58&lt;&gt;"",IF(ISERROR(VLOOKUP(A25,R_GRP_04,2)),99,IF(VLOOKUP(A25,R_GRP_04,1)=A25,VLOOKUP(A25,R_GRP_04,2),99)),"")</f>
        <v/>
      </c>
      <c r="AF25" s="61" t="str">
        <f>IF([1]Einstellung!P58&lt;&gt;"",IF(ISERROR(VLOOKUP(A25,R_GRP_05,2)),99,IF(VLOOKUP(A25,R_GRP_05,1)=A25,VLOOKUP(A25,R_GRP_05,2),99)),"")</f>
        <v/>
      </c>
      <c r="AG25" s="61" t="str">
        <f>IF([1]Einstellung!Q58&lt;&gt;"",IF(ISERROR(VLOOKUP(A25,R_GRP_06,2)),99,IF(VLOOKUP(A25,R_GRP_06,1)=A25,VLOOKUP(A25,R_GRP_06,2),99)),"")</f>
        <v/>
      </c>
      <c r="AH25" s="61" t="str">
        <f>IF([1]Einstellung!R58&lt;&gt;"",IF(ISERROR(VLOOKUP(A25,R_GRP_07,2)),99,IF(VLOOKUP(A25,R_GRP_07,1)=A25,VLOOKUP(A25,R_GRP_07,2),99)),"")</f>
        <v/>
      </c>
      <c r="AI25" s="61" t="str">
        <f>IF([1]Einstellung!S58&lt;&gt;"",IF(ISERROR(VLOOKUP(A25,R_GRP_08,2)),99,IF(VLOOKUP(A25,R_GRP_08,1)=A25,VLOOKUP(A25,R_GRP_08,2),99)),"")</f>
        <v/>
      </c>
      <c r="AJ25" s="61" t="str">
        <f>IF([1]Einstellung!T58&lt;&gt;"",IF(ISERROR(VLOOKUP(A25,R_GRP_09,2)),99,IF(VLOOKUP(A25,R_GRP_09,1)=A25,VLOOKUP(A25,R_GRP_09,2),99)),"")</f>
        <v/>
      </c>
      <c r="AK25" s="61" t="str">
        <f>IF([1]Einstellung!U58&lt;&gt;"",IF(ISERROR(VLOOKUP(A25,R_GRP_10,2)),99,IF(VLOOKUP(A25,R_GRP_10,1)=A25,VLOOKUP(A25,R_GRP_10,2),99)),"")</f>
        <v/>
      </c>
      <c r="AL25" s="61" t="str">
        <f>IF([1]Einstellung!V58&lt;&gt;"",IF(ISERROR(VLOOKUP(A25,R_GRP_11,2)),99,IF(VLOOKUP(A25,R_GRP_11,1)=A25,VLOOKUP(A25,R_GRP_11,2),99)),"")</f>
        <v/>
      </c>
      <c r="AM25" s="61" t="str">
        <f>IF([1]Einstellung!W58&lt;&gt;"",IF(ISERROR(VLOOKUP(A25,R_GRP_12,2)),99,IF(VLOOKUP(A25,R_GRP_12,1)=A25,VLOOKUP(A25,R_GRP_12,2),99)),"")</f>
        <v/>
      </c>
      <c r="AN25" s="61" t="str">
        <f>IF([1]Einstellung!X58&lt;&gt;"",IF(ISERROR(VLOOKUP(A25,R_GRP_13,2)),99,IF(VLOOKUP(A25,R_GRP_13,1)=A25,VLOOKUP(A25,R_GRP_13,2),99)),"")</f>
        <v/>
      </c>
      <c r="AO25" s="61" t="str">
        <f>IF([1]Einstellung!Y58&lt;&gt;"",IF(ISERROR(VLOOKUP(A25,R_GRP_14,2)),99,IF(VLOOKUP(A25,R_GRP_14,1)=A25,VLOOKUP(A25,R_GRP_14,2),99)),"")</f>
        <v/>
      </c>
      <c r="AP25" s="61" t="str">
        <f t="shared" si="0"/>
        <v/>
      </c>
      <c r="AQ25" s="61" t="str">
        <f t="shared" si="1"/>
        <v/>
      </c>
      <c r="AU25" s="46">
        <f>IF(C25&lt;&gt;"",YEAR([1]Wiegeliste!$D$4) - F25,0)</f>
        <v>0</v>
      </c>
      <c r="AV25">
        <f t="shared" si="2"/>
        <v>0</v>
      </c>
      <c r="AZ25" s="62">
        <f t="shared" si="24"/>
        <v>0</v>
      </c>
      <c r="BA25">
        <f t="shared" si="25"/>
        <v>0</v>
      </c>
      <c r="BB25">
        <f t="shared" si="26"/>
        <v>99</v>
      </c>
      <c r="BC25">
        <f t="shared" si="27"/>
        <v>99019</v>
      </c>
      <c r="BD25">
        <f t="shared" si="28"/>
        <v>99019</v>
      </c>
      <c r="BE25">
        <f t="shared" si="29"/>
        <v>99</v>
      </c>
      <c r="BF25">
        <f t="shared" si="30"/>
        <v>19</v>
      </c>
      <c r="BH25">
        <f t="shared" si="31"/>
        <v>0</v>
      </c>
      <c r="BI25">
        <f t="shared" si="32"/>
        <v>0</v>
      </c>
      <c r="BJ25">
        <f t="shared" si="33"/>
        <v>99</v>
      </c>
      <c r="BK25">
        <f t="shared" si="34"/>
        <v>99019</v>
      </c>
      <c r="BL25">
        <f t="shared" si="35"/>
        <v>99019</v>
      </c>
      <c r="BM25">
        <f t="shared" si="36"/>
        <v>99</v>
      </c>
      <c r="BN25">
        <f t="shared" si="37"/>
        <v>19</v>
      </c>
      <c r="BQ25" t="str">
        <f t="shared" si="38"/>
        <v/>
      </c>
      <c r="BR25">
        <f t="shared" si="3"/>
        <v>0</v>
      </c>
      <c r="BS25">
        <f>IF([1]Einstellung!L58="",0,1)</f>
        <v>0</v>
      </c>
      <c r="BT25">
        <f t="shared" si="39"/>
        <v>0</v>
      </c>
      <c r="BU25">
        <f t="shared" si="40"/>
        <v>0</v>
      </c>
      <c r="BV25">
        <f t="shared" si="41"/>
        <v>0</v>
      </c>
      <c r="BW25">
        <f t="shared" si="42"/>
        <v>0</v>
      </c>
      <c r="BX25">
        <f t="shared" si="111"/>
        <v>0</v>
      </c>
      <c r="BY25">
        <f t="shared" si="43"/>
        <v>99999</v>
      </c>
      <c r="BZ25">
        <f t="shared" si="44"/>
        <v>99999</v>
      </c>
      <c r="CA25">
        <f t="shared" si="45"/>
        <v>999</v>
      </c>
      <c r="CB25">
        <f t="shared" si="46"/>
        <v>99</v>
      </c>
      <c r="CD25" t="str">
        <f t="shared" si="47"/>
        <v/>
      </c>
      <c r="CF25">
        <f>IF([1]Einstellung!M58="",0,1)</f>
        <v>0</v>
      </c>
      <c r="CG25">
        <f t="shared" si="48"/>
        <v>0</v>
      </c>
      <c r="CH25">
        <f t="shared" si="49"/>
        <v>0</v>
      </c>
      <c r="CI25">
        <f t="shared" si="50"/>
        <v>0</v>
      </c>
      <c r="CJ25">
        <f t="shared" si="51"/>
        <v>0</v>
      </c>
      <c r="CK25">
        <f t="shared" si="112"/>
        <v>0</v>
      </c>
      <c r="CL25">
        <f t="shared" si="52"/>
        <v>99999</v>
      </c>
      <c r="CM25">
        <f t="shared" si="53"/>
        <v>99999</v>
      </c>
      <c r="CN25">
        <f t="shared" si="54"/>
        <v>999</v>
      </c>
      <c r="CO25">
        <f t="shared" si="55"/>
        <v>99</v>
      </c>
      <c r="CQ25" t="str">
        <f t="shared" si="56"/>
        <v/>
      </c>
      <c r="CS25">
        <f>IF([1]Einstellung!N58="",0,1)</f>
        <v>0</v>
      </c>
      <c r="CT25">
        <f t="shared" si="57"/>
        <v>0</v>
      </c>
      <c r="CU25">
        <f t="shared" si="58"/>
        <v>0</v>
      </c>
      <c r="CV25">
        <f t="shared" si="113"/>
        <v>0</v>
      </c>
      <c r="CW25">
        <f t="shared" si="114"/>
        <v>0</v>
      </c>
      <c r="CX25">
        <f t="shared" si="115"/>
        <v>0</v>
      </c>
      <c r="CY25">
        <f t="shared" si="116"/>
        <v>99999</v>
      </c>
      <c r="CZ25">
        <f t="shared" si="59"/>
        <v>99999</v>
      </c>
      <c r="DA25">
        <f t="shared" si="60"/>
        <v>999</v>
      </c>
      <c r="DB25">
        <f t="shared" si="61"/>
        <v>99</v>
      </c>
      <c r="DD25">
        <f t="shared" si="62"/>
        <v>0</v>
      </c>
      <c r="DF25">
        <f>IF([1]Einstellung!O58="",0,1)</f>
        <v>0</v>
      </c>
      <c r="DG25">
        <f t="shared" si="63"/>
        <v>0</v>
      </c>
      <c r="DH25">
        <f t="shared" si="64"/>
        <v>0</v>
      </c>
      <c r="DI25">
        <f t="shared" si="117"/>
        <v>0</v>
      </c>
      <c r="DJ25">
        <f t="shared" si="118"/>
        <v>0</v>
      </c>
      <c r="DK25">
        <f t="shared" si="119"/>
        <v>0</v>
      </c>
      <c r="DL25">
        <f t="shared" si="120"/>
        <v>99999</v>
      </c>
      <c r="DM25">
        <f t="shared" si="65"/>
        <v>99999</v>
      </c>
      <c r="DN25">
        <f t="shared" si="66"/>
        <v>999</v>
      </c>
      <c r="DO25">
        <f t="shared" si="67"/>
        <v>99</v>
      </c>
      <c r="DQ25">
        <f t="shared" si="68"/>
        <v>0</v>
      </c>
      <c r="DS25">
        <f>IF([1]Einstellung!P58="",0,1)</f>
        <v>0</v>
      </c>
      <c r="DT25">
        <f t="shared" si="69"/>
        <v>0</v>
      </c>
      <c r="DU25">
        <f t="shared" si="70"/>
        <v>0</v>
      </c>
      <c r="DV25">
        <f t="shared" si="121"/>
        <v>0</v>
      </c>
      <c r="DW25">
        <f t="shared" si="122"/>
        <v>0</v>
      </c>
      <c r="DX25">
        <f t="shared" si="123"/>
        <v>0</v>
      </c>
      <c r="DY25">
        <f t="shared" si="124"/>
        <v>99999</v>
      </c>
      <c r="DZ25">
        <f t="shared" si="71"/>
        <v>99999</v>
      </c>
      <c r="EA25">
        <f t="shared" si="72"/>
        <v>999</v>
      </c>
      <c r="EB25">
        <f t="shared" si="73"/>
        <v>99</v>
      </c>
      <c r="ED25">
        <f t="shared" si="74"/>
        <v>0</v>
      </c>
      <c r="EF25">
        <f>IF([1]Einstellung!Q58="",0,1)</f>
        <v>0</v>
      </c>
      <c r="EG25">
        <f t="shared" si="75"/>
        <v>0</v>
      </c>
      <c r="EH25">
        <f t="shared" si="4"/>
        <v>0</v>
      </c>
      <c r="EI25">
        <f t="shared" si="125"/>
        <v>0</v>
      </c>
      <c r="EJ25">
        <f t="shared" si="126"/>
        <v>0</v>
      </c>
      <c r="EK25">
        <f t="shared" si="127"/>
        <v>0</v>
      </c>
      <c r="EL25">
        <f t="shared" si="128"/>
        <v>99999</v>
      </c>
      <c r="EM25">
        <f t="shared" si="5"/>
        <v>99999</v>
      </c>
      <c r="EN25">
        <f t="shared" si="76"/>
        <v>999</v>
      </c>
      <c r="EO25">
        <f t="shared" si="77"/>
        <v>99</v>
      </c>
      <c r="EQ25">
        <f t="shared" si="78"/>
        <v>0</v>
      </c>
      <c r="ES25">
        <f>IF([1]Einstellung!R58="",0,1)</f>
        <v>0</v>
      </c>
      <c r="ET25">
        <f t="shared" si="79"/>
        <v>0</v>
      </c>
      <c r="EU25">
        <f t="shared" si="6"/>
        <v>0</v>
      </c>
      <c r="EV25">
        <f t="shared" si="129"/>
        <v>0</v>
      </c>
      <c r="EW25">
        <f t="shared" si="130"/>
        <v>0</v>
      </c>
      <c r="EX25">
        <f t="shared" si="131"/>
        <v>0</v>
      </c>
      <c r="EY25">
        <f t="shared" si="132"/>
        <v>99999</v>
      </c>
      <c r="EZ25">
        <f t="shared" si="7"/>
        <v>99999</v>
      </c>
      <c r="FA25">
        <f t="shared" si="80"/>
        <v>999</v>
      </c>
      <c r="FB25">
        <f t="shared" si="81"/>
        <v>99</v>
      </c>
      <c r="FD25">
        <f t="shared" si="82"/>
        <v>0</v>
      </c>
      <c r="FF25">
        <f>IF([1]Einstellung!S58="",0,1)</f>
        <v>0</v>
      </c>
      <c r="FG25">
        <f t="shared" si="83"/>
        <v>0</v>
      </c>
      <c r="FH25">
        <f t="shared" si="8"/>
        <v>0</v>
      </c>
      <c r="FI25">
        <f t="shared" si="133"/>
        <v>0</v>
      </c>
      <c r="FJ25">
        <f t="shared" si="134"/>
        <v>0</v>
      </c>
      <c r="FK25">
        <f t="shared" si="135"/>
        <v>0</v>
      </c>
      <c r="FL25">
        <f t="shared" si="136"/>
        <v>99999</v>
      </c>
      <c r="FM25" s="14">
        <f t="shared" si="9"/>
        <v>99999</v>
      </c>
      <c r="FN25">
        <f t="shared" si="84"/>
        <v>999</v>
      </c>
      <c r="FO25">
        <f t="shared" si="85"/>
        <v>99</v>
      </c>
      <c r="FQ25">
        <f t="shared" si="86"/>
        <v>0</v>
      </c>
      <c r="FS25">
        <f>IF([1]Einstellung!T58="",0,1)</f>
        <v>0</v>
      </c>
      <c r="FT25">
        <f t="shared" si="87"/>
        <v>0</v>
      </c>
      <c r="FU25">
        <f t="shared" si="10"/>
        <v>0</v>
      </c>
      <c r="FV25">
        <f t="shared" si="137"/>
        <v>0</v>
      </c>
      <c r="FW25">
        <f t="shared" si="138"/>
        <v>0</v>
      </c>
      <c r="FX25">
        <f t="shared" si="139"/>
        <v>0</v>
      </c>
      <c r="FY25">
        <f t="shared" si="140"/>
        <v>99999</v>
      </c>
      <c r="FZ25">
        <f t="shared" si="11"/>
        <v>99999</v>
      </c>
      <c r="GA25">
        <f t="shared" si="88"/>
        <v>999</v>
      </c>
      <c r="GB25">
        <f t="shared" si="89"/>
        <v>99</v>
      </c>
      <c r="GD25">
        <f t="shared" si="90"/>
        <v>0</v>
      </c>
      <c r="GF25">
        <f>IF([1]Einstellung!U58="",0,1)</f>
        <v>0</v>
      </c>
      <c r="GG25">
        <f t="shared" si="91"/>
        <v>0</v>
      </c>
      <c r="GH25">
        <f t="shared" si="12"/>
        <v>0</v>
      </c>
      <c r="GI25">
        <f t="shared" si="141"/>
        <v>0</v>
      </c>
      <c r="GJ25">
        <f t="shared" si="142"/>
        <v>0</v>
      </c>
      <c r="GK25">
        <f t="shared" si="143"/>
        <v>0</v>
      </c>
      <c r="GL25">
        <f t="shared" si="144"/>
        <v>99999</v>
      </c>
      <c r="GM25">
        <f t="shared" si="13"/>
        <v>99999</v>
      </c>
      <c r="GN25">
        <f t="shared" si="92"/>
        <v>999</v>
      </c>
      <c r="GO25">
        <f t="shared" si="93"/>
        <v>99</v>
      </c>
      <c r="GQ25">
        <f t="shared" si="94"/>
        <v>0</v>
      </c>
      <c r="GS25">
        <f>IF([1]Einstellung!V58="",0,1)</f>
        <v>0</v>
      </c>
      <c r="GT25">
        <f t="shared" si="95"/>
        <v>0</v>
      </c>
      <c r="GU25">
        <f t="shared" si="14"/>
        <v>0</v>
      </c>
      <c r="GV25">
        <f t="shared" si="145"/>
        <v>0</v>
      </c>
      <c r="GW25">
        <f t="shared" si="146"/>
        <v>0</v>
      </c>
      <c r="GX25">
        <f t="shared" si="147"/>
        <v>0</v>
      </c>
      <c r="GY25">
        <f t="shared" si="148"/>
        <v>99999</v>
      </c>
      <c r="GZ25">
        <f t="shared" si="15"/>
        <v>99999</v>
      </c>
      <c r="HA25">
        <f t="shared" si="96"/>
        <v>999</v>
      </c>
      <c r="HB25">
        <f t="shared" si="97"/>
        <v>99</v>
      </c>
      <c r="HD25">
        <f t="shared" si="98"/>
        <v>0</v>
      </c>
      <c r="HF25">
        <f>IF([1]Einstellung!W58="",0,1)</f>
        <v>0</v>
      </c>
      <c r="HG25">
        <f t="shared" si="99"/>
        <v>0</v>
      </c>
      <c r="HH25">
        <f t="shared" si="16"/>
        <v>0</v>
      </c>
      <c r="HI25">
        <f t="shared" si="149"/>
        <v>0</v>
      </c>
      <c r="HJ25">
        <f t="shared" si="150"/>
        <v>0</v>
      </c>
      <c r="HK25">
        <f t="shared" si="151"/>
        <v>0</v>
      </c>
      <c r="HL25">
        <f t="shared" si="152"/>
        <v>99999</v>
      </c>
      <c r="HM25">
        <f t="shared" si="17"/>
        <v>99999</v>
      </c>
      <c r="HN25">
        <f t="shared" si="100"/>
        <v>999</v>
      </c>
      <c r="HO25">
        <f t="shared" si="101"/>
        <v>99</v>
      </c>
      <c r="HQ25">
        <f t="shared" si="102"/>
        <v>0</v>
      </c>
      <c r="HS25">
        <f>IF([1]Einstellung!X58="",0,1)</f>
        <v>0</v>
      </c>
      <c r="HT25">
        <f t="shared" si="103"/>
        <v>0</v>
      </c>
      <c r="HU25">
        <f t="shared" si="18"/>
        <v>0</v>
      </c>
      <c r="HV25">
        <f t="shared" si="153"/>
        <v>0</v>
      </c>
      <c r="HW25">
        <f t="shared" si="154"/>
        <v>0</v>
      </c>
      <c r="HX25">
        <f t="shared" si="155"/>
        <v>0</v>
      </c>
      <c r="HY25">
        <f t="shared" si="156"/>
        <v>99999</v>
      </c>
      <c r="HZ25">
        <f t="shared" si="19"/>
        <v>99999</v>
      </c>
      <c r="IA25">
        <f t="shared" si="104"/>
        <v>999</v>
      </c>
      <c r="IB25">
        <f t="shared" si="105"/>
        <v>99</v>
      </c>
      <c r="ID25">
        <f t="shared" si="106"/>
        <v>0</v>
      </c>
      <c r="IF25">
        <f>IF([1]Einstellung!Y58="",0,1)</f>
        <v>0</v>
      </c>
      <c r="IG25">
        <f t="shared" si="107"/>
        <v>0</v>
      </c>
      <c r="IH25">
        <f t="shared" si="20"/>
        <v>0</v>
      </c>
      <c r="II25">
        <f t="shared" si="157"/>
        <v>0</v>
      </c>
      <c r="IJ25">
        <f t="shared" si="158"/>
        <v>0</v>
      </c>
      <c r="IK25">
        <f t="shared" si="159"/>
        <v>0</v>
      </c>
      <c r="IL25">
        <f t="shared" si="160"/>
        <v>99999</v>
      </c>
      <c r="IM25">
        <f t="shared" si="21"/>
        <v>99999</v>
      </c>
      <c r="IN25">
        <f t="shared" si="108"/>
        <v>999</v>
      </c>
      <c r="IO25">
        <f t="shared" si="109"/>
        <v>99</v>
      </c>
      <c r="IT25" t="str">
        <f>IF([1]Wettkampf!BK24&lt;&gt;"",VLOOKUP([1]Wettkampf!BK24, Athl01,11),"")</f>
        <v/>
      </c>
      <c r="IU25" t="str">
        <f>IF([1]Wettkampf!BK24&lt;&gt;"",VLOOKUP([1]Wettkampf!BK24, Athl01,10),"")</f>
        <v/>
      </c>
      <c r="IV25" t="str">
        <f t="shared" si="110"/>
        <v/>
      </c>
    </row>
    <row r="26" spans="1:256" ht="13.5" customHeight="1">
      <c r="A26" s="47">
        <v>20</v>
      </c>
      <c r="B26" s="47" t="str">
        <f>IF([1]Einstellung!B59&lt;&gt;"",[1]Einstellung!B59,"")</f>
        <v/>
      </c>
      <c r="C26" s="63" t="str">
        <f>[1]Einstellung!D59</f>
        <v/>
      </c>
      <c r="D26" s="64" t="str">
        <f>[1]Einstellung!D59</f>
        <v/>
      </c>
      <c r="E26" s="50" t="str">
        <f>IF([1]Einstellung!$S$28="N",IF([1]Wettkampf!BK25&lt;&gt;"",VLOOKUP([1]Wettkampf!BK25,Athl01,13),""),IF([1]Wettkampf!BK25&lt;&gt;"",VLOOKUP([1]Wettkampf!BK25,Athl01,[1]Einstellung!$I$2),""))</f>
        <v/>
      </c>
      <c r="F26" s="51" t="str">
        <f>IF([1]Wettkampf!BK25&lt;&gt;"",YEAR(VLOOKUP([1]Wettkampf!BK25, Athl01,4)),"")</f>
        <v/>
      </c>
      <c r="G26" s="47" t="str">
        <f t="shared" si="22"/>
        <v/>
      </c>
      <c r="H26" s="52" t="str">
        <f>IF([1]Wettkampf!K25="","",[1]Wettkampf!K25)</f>
        <v/>
      </c>
      <c r="I26" s="53" t="str">
        <f>IF([1]Wettkampf!P25=0,"",[1]Wettkampf!P25)</f>
        <v/>
      </c>
      <c r="J26" s="54" t="str">
        <f>IF([1]Wettkampf!Q25="+","",IF([1]Wettkampf!Q25="-","x",""))</f>
        <v/>
      </c>
      <c r="K26" s="55" t="str">
        <f>IF([1]Wettkampf!R25=0,"",[1]Wettkampf!R25)</f>
        <v/>
      </c>
      <c r="L26" s="54" t="str">
        <f>IF([1]Wettkampf!S25="+","",IF([1]Wettkampf!S25="-","x",""))</f>
        <v/>
      </c>
      <c r="M26" s="55" t="str">
        <f>IF([1]Wettkampf!T25=0,"",[1]Wettkampf!T25)</f>
        <v/>
      </c>
      <c r="N26" s="54" t="str">
        <f>IF([1]Wettkampf!U25="+","",IF([1]Wettkampf!U25="-","x",""))</f>
        <v/>
      </c>
      <c r="O26" s="56" t="str">
        <f>IF([1]Wettkampf!L25&lt;&gt;"",[1]Wettkampf!BA25,"")</f>
        <v/>
      </c>
      <c r="P26" s="57" t="s">
        <v>20</v>
      </c>
      <c r="Q26" s="53" t="str">
        <f>IF([1]Wettkampf!W25=0,"",[1]Wettkampf!W25)</f>
        <v/>
      </c>
      <c r="R26" s="54" t="str">
        <f>IF([1]Wettkampf!X25="+","",IF([1]Wettkampf!X25="-","x",""))</f>
        <v/>
      </c>
      <c r="S26" s="55" t="str">
        <f>IF([1]Wettkampf!Y25=0,"",[1]Wettkampf!Y25)</f>
        <v/>
      </c>
      <c r="T26" s="54" t="str">
        <f>IF([1]Wettkampf!Z25="+","",IF([1]Wettkampf!Z25="-","x",""))</f>
        <v/>
      </c>
      <c r="U26" s="55" t="str">
        <f>IF([1]Wettkampf!AA25=0,"",[1]Wettkampf!AA25)</f>
        <v/>
      </c>
      <c r="V26" s="54" t="str">
        <f>IF([1]Wettkampf!AB25="+","",IF([1]Wettkampf!AB25="-","x",""))</f>
        <v/>
      </c>
      <c r="W26" s="56" t="str">
        <f>IF([1]Wettkampf!L25&lt;&gt;"",[1]Wettkampf!BE25,"")</f>
        <v/>
      </c>
      <c r="X26" s="57" t="s">
        <v>20</v>
      </c>
      <c r="Y26" s="58" t="str">
        <f>IF([1]Wettkampf!L25&lt;&gt;"",IF($AU$1="J",O26+W26,IF($AU$1="R",IF(O26=0,0,O26+W26),IF(AU$1="S",IF(W26=0,0,O26+W26),IF(O26=0,0,IF(W26=0,0,O26+W26))))),"")</f>
        <v/>
      </c>
      <c r="Z26" s="59" t="str">
        <f>IF([1]Wettkampf!L25&lt;&gt;"",ROUND([1]Wettkampf!BR25*Y26,2),"")</f>
        <v/>
      </c>
      <c r="AA26" s="60" t="str">
        <f t="shared" si="23"/>
        <v/>
      </c>
      <c r="AB26" s="61" t="str">
        <f>IF([1]Einstellung!L59&lt;&gt;"",IF(ISERROR(VLOOKUP(A26,R_GRP_01,2,FALSE)),99,IF(VLOOKUP(A26,R_GRP_01,1,FALSE)=A26,VLOOKUP(A26,R_GRP_01,2,FALSE),99)),"")</f>
        <v/>
      </c>
      <c r="AC26" s="61" t="str">
        <f>IF([1]Einstellung!M59&lt;&gt;"",IF(ISERROR(VLOOKUP(A26,R_GRP_02,2)),99,IF(VLOOKUP(A26,R_GRP_02,1)=A26,VLOOKUP(A26,R_GRP_02,2),99)),"")</f>
        <v/>
      </c>
      <c r="AD26" s="61" t="str">
        <f>IF([1]Einstellung!N59&lt;&gt;"",IF(ISERROR(VLOOKUP(A26,R_GRP_03,2)),99,IF(VLOOKUP(A26,R_GRP_03,1)=A26,VLOOKUP(A26,R_GRP_03,2),99)),"")</f>
        <v/>
      </c>
      <c r="AE26" s="61" t="str">
        <f>IF([1]Einstellung!O59&lt;&gt;"",IF(ISERROR(VLOOKUP(A26,R_GRP_04,2)),99,IF(VLOOKUP(A26,R_GRP_04,1)=A26,VLOOKUP(A26,R_GRP_04,2),99)),"")</f>
        <v/>
      </c>
      <c r="AF26" s="61" t="str">
        <f>IF([1]Einstellung!P59&lt;&gt;"",IF(ISERROR(VLOOKUP(A26,R_GRP_05,2)),99,IF(VLOOKUP(A26,R_GRP_05,1)=A26,VLOOKUP(A26,R_GRP_05,2),99)),"")</f>
        <v/>
      </c>
      <c r="AG26" s="61" t="str">
        <f>IF([1]Einstellung!Q59&lt;&gt;"",IF(ISERROR(VLOOKUP(A26,R_GRP_06,2)),99,IF(VLOOKUP(A26,R_GRP_06,1)=A26,VLOOKUP(A26,R_GRP_06,2),99)),"")</f>
        <v/>
      </c>
      <c r="AH26" s="61" t="str">
        <f>IF([1]Einstellung!R59&lt;&gt;"",IF(ISERROR(VLOOKUP(A26,R_GRP_07,2)),99,IF(VLOOKUP(A26,R_GRP_07,1)=A26,VLOOKUP(A26,R_GRP_07,2),99)),"")</f>
        <v/>
      </c>
      <c r="AI26" s="61" t="str">
        <f>IF([1]Einstellung!S59&lt;&gt;"",IF(ISERROR(VLOOKUP(A26,R_GRP_08,2)),99,IF(VLOOKUP(A26,R_GRP_08,1)=A26,VLOOKUP(A26,R_GRP_08,2),99)),"")</f>
        <v/>
      </c>
      <c r="AJ26" s="61" t="str">
        <f>IF([1]Einstellung!T59&lt;&gt;"",IF(ISERROR(VLOOKUP(A26,R_GRP_09,2)),99,IF(VLOOKUP(A26,R_GRP_09,1)=A26,VLOOKUP(A26,R_GRP_09,2),99)),"")</f>
        <v/>
      </c>
      <c r="AK26" s="61" t="str">
        <f>IF([1]Einstellung!U59&lt;&gt;"",IF(ISERROR(VLOOKUP(A26,R_GRP_10,2)),99,IF(VLOOKUP(A26,R_GRP_10,1)=A26,VLOOKUP(A26,R_GRP_10,2),99)),"")</f>
        <v/>
      </c>
      <c r="AL26" s="61" t="str">
        <f>IF([1]Einstellung!V59&lt;&gt;"",IF(ISERROR(VLOOKUP(A26,R_GRP_11,2)),99,IF(VLOOKUP(A26,R_GRP_11,1)=A26,VLOOKUP(A26,R_GRP_11,2),99)),"")</f>
        <v/>
      </c>
      <c r="AM26" s="61" t="str">
        <f>IF([1]Einstellung!W59&lt;&gt;"",IF(ISERROR(VLOOKUP(A26,R_GRP_12,2)),99,IF(VLOOKUP(A26,R_GRP_12,1)=A26,VLOOKUP(A26,R_GRP_12,2),99)),"")</f>
        <v/>
      </c>
      <c r="AN26" s="61" t="str">
        <f>IF([1]Einstellung!X59&lt;&gt;"",IF(ISERROR(VLOOKUP(A26,R_GRP_13,2)),99,IF(VLOOKUP(A26,R_GRP_13,1)=A26,VLOOKUP(A26,R_GRP_13,2),99)),"")</f>
        <v/>
      </c>
      <c r="AO26" s="61" t="str">
        <f>IF([1]Einstellung!Y59&lt;&gt;"",IF(ISERROR(VLOOKUP(A26,R_GRP_14,2)),99,IF(VLOOKUP(A26,R_GRP_14,1)=A26,VLOOKUP(A26,R_GRP_14,2),99)),"")</f>
        <v/>
      </c>
      <c r="AP26" s="61" t="str">
        <f t="shared" si="0"/>
        <v/>
      </c>
      <c r="AQ26" s="61" t="str">
        <f t="shared" si="1"/>
        <v/>
      </c>
      <c r="AU26" s="46">
        <f>IF(C26&lt;&gt;"",YEAR([1]Wiegeliste!$D$4) - F26,0)</f>
        <v>0</v>
      </c>
      <c r="AV26">
        <f t="shared" si="2"/>
        <v>0</v>
      </c>
      <c r="AZ26" s="62">
        <f t="shared" si="24"/>
        <v>0</v>
      </c>
      <c r="BA26">
        <f t="shared" si="25"/>
        <v>0</v>
      </c>
      <c r="BB26">
        <f t="shared" si="26"/>
        <v>99</v>
      </c>
      <c r="BC26">
        <f t="shared" si="27"/>
        <v>99020</v>
      </c>
      <c r="BD26">
        <f t="shared" si="28"/>
        <v>99020</v>
      </c>
      <c r="BE26">
        <f t="shared" si="29"/>
        <v>99</v>
      </c>
      <c r="BF26">
        <f t="shared" si="30"/>
        <v>20</v>
      </c>
      <c r="BH26">
        <f t="shared" si="31"/>
        <v>0</v>
      </c>
      <c r="BI26">
        <f t="shared" si="32"/>
        <v>0</v>
      </c>
      <c r="BJ26">
        <f t="shared" si="33"/>
        <v>99</v>
      </c>
      <c r="BK26">
        <f t="shared" si="34"/>
        <v>99020</v>
      </c>
      <c r="BL26">
        <f t="shared" si="35"/>
        <v>99020</v>
      </c>
      <c r="BM26">
        <f t="shared" si="36"/>
        <v>99</v>
      </c>
      <c r="BN26">
        <f t="shared" si="37"/>
        <v>20</v>
      </c>
      <c r="BQ26" t="str">
        <f t="shared" si="38"/>
        <v/>
      </c>
      <c r="BR26">
        <f t="shared" si="3"/>
        <v>0</v>
      </c>
      <c r="BS26">
        <f>IF([1]Einstellung!L59="",0,1)</f>
        <v>0</v>
      </c>
      <c r="BT26">
        <f t="shared" si="39"/>
        <v>0</v>
      </c>
      <c r="BU26">
        <f t="shared" si="40"/>
        <v>0</v>
      </c>
      <c r="BV26">
        <f t="shared" si="41"/>
        <v>0</v>
      </c>
      <c r="BW26">
        <f t="shared" si="42"/>
        <v>0</v>
      </c>
      <c r="BX26">
        <f t="shared" si="111"/>
        <v>0</v>
      </c>
      <c r="BY26">
        <f t="shared" si="43"/>
        <v>99999</v>
      </c>
      <c r="BZ26">
        <f t="shared" si="44"/>
        <v>99999</v>
      </c>
      <c r="CA26">
        <f t="shared" si="45"/>
        <v>999</v>
      </c>
      <c r="CB26">
        <f t="shared" si="46"/>
        <v>99</v>
      </c>
      <c r="CD26" t="str">
        <f t="shared" si="47"/>
        <v/>
      </c>
      <c r="CF26">
        <f>IF([1]Einstellung!M59="",0,1)</f>
        <v>0</v>
      </c>
      <c r="CG26">
        <f t="shared" si="48"/>
        <v>0</v>
      </c>
      <c r="CH26">
        <f t="shared" si="49"/>
        <v>0</v>
      </c>
      <c r="CI26">
        <f t="shared" si="50"/>
        <v>0</v>
      </c>
      <c r="CJ26">
        <f t="shared" si="51"/>
        <v>0</v>
      </c>
      <c r="CK26">
        <f t="shared" si="112"/>
        <v>0</v>
      </c>
      <c r="CL26">
        <f t="shared" si="52"/>
        <v>99999</v>
      </c>
      <c r="CM26">
        <f t="shared" si="53"/>
        <v>99999</v>
      </c>
      <c r="CN26">
        <f t="shared" si="54"/>
        <v>999</v>
      </c>
      <c r="CO26">
        <f t="shared" si="55"/>
        <v>99</v>
      </c>
      <c r="CQ26" t="str">
        <f t="shared" si="56"/>
        <v/>
      </c>
      <c r="CS26">
        <f>IF([1]Einstellung!N59="",0,1)</f>
        <v>0</v>
      </c>
      <c r="CT26">
        <f t="shared" si="57"/>
        <v>0</v>
      </c>
      <c r="CU26">
        <f t="shared" si="58"/>
        <v>0</v>
      </c>
      <c r="CV26">
        <f t="shared" si="113"/>
        <v>0</v>
      </c>
      <c r="CW26">
        <f t="shared" si="114"/>
        <v>0</v>
      </c>
      <c r="CX26">
        <f t="shared" si="115"/>
        <v>0</v>
      </c>
      <c r="CY26">
        <f t="shared" si="116"/>
        <v>99999</v>
      </c>
      <c r="CZ26">
        <f t="shared" si="59"/>
        <v>99999</v>
      </c>
      <c r="DA26">
        <f t="shared" si="60"/>
        <v>999</v>
      </c>
      <c r="DB26">
        <f t="shared" si="61"/>
        <v>99</v>
      </c>
      <c r="DD26">
        <f t="shared" si="62"/>
        <v>0</v>
      </c>
      <c r="DF26">
        <f>IF([1]Einstellung!O59="",0,1)</f>
        <v>0</v>
      </c>
      <c r="DG26">
        <f t="shared" si="63"/>
        <v>0</v>
      </c>
      <c r="DH26">
        <f t="shared" si="64"/>
        <v>0</v>
      </c>
      <c r="DI26">
        <f t="shared" si="117"/>
        <v>0</v>
      </c>
      <c r="DJ26">
        <f t="shared" si="118"/>
        <v>0</v>
      </c>
      <c r="DK26">
        <f t="shared" si="119"/>
        <v>0</v>
      </c>
      <c r="DL26">
        <f t="shared" si="120"/>
        <v>99999</v>
      </c>
      <c r="DM26">
        <f t="shared" si="65"/>
        <v>99999</v>
      </c>
      <c r="DN26">
        <f t="shared" si="66"/>
        <v>999</v>
      </c>
      <c r="DO26">
        <f t="shared" si="67"/>
        <v>99</v>
      </c>
      <c r="DQ26">
        <f t="shared" si="68"/>
        <v>0</v>
      </c>
      <c r="DS26">
        <f>IF([1]Einstellung!P59="",0,1)</f>
        <v>0</v>
      </c>
      <c r="DT26">
        <f t="shared" si="69"/>
        <v>0</v>
      </c>
      <c r="DU26">
        <f t="shared" si="70"/>
        <v>0</v>
      </c>
      <c r="DV26">
        <f t="shared" si="121"/>
        <v>0</v>
      </c>
      <c r="DW26">
        <f t="shared" si="122"/>
        <v>0</v>
      </c>
      <c r="DX26">
        <f t="shared" si="123"/>
        <v>0</v>
      </c>
      <c r="DY26">
        <f t="shared" si="124"/>
        <v>99999</v>
      </c>
      <c r="DZ26">
        <f t="shared" si="71"/>
        <v>99999</v>
      </c>
      <c r="EA26">
        <f t="shared" si="72"/>
        <v>999</v>
      </c>
      <c r="EB26">
        <f t="shared" si="73"/>
        <v>99</v>
      </c>
      <c r="ED26">
        <f t="shared" si="74"/>
        <v>0</v>
      </c>
      <c r="EF26">
        <f>IF([1]Einstellung!Q59="",0,1)</f>
        <v>0</v>
      </c>
      <c r="EG26">
        <f t="shared" si="75"/>
        <v>0</v>
      </c>
      <c r="EH26">
        <f t="shared" si="4"/>
        <v>0</v>
      </c>
      <c r="EI26">
        <f t="shared" si="125"/>
        <v>0</v>
      </c>
      <c r="EJ26">
        <f t="shared" si="126"/>
        <v>0</v>
      </c>
      <c r="EK26">
        <f t="shared" si="127"/>
        <v>0</v>
      </c>
      <c r="EL26">
        <f t="shared" si="128"/>
        <v>99999</v>
      </c>
      <c r="EM26">
        <f t="shared" si="5"/>
        <v>99999</v>
      </c>
      <c r="EN26">
        <f t="shared" si="76"/>
        <v>999</v>
      </c>
      <c r="EO26">
        <f t="shared" si="77"/>
        <v>99</v>
      </c>
      <c r="EQ26">
        <f t="shared" si="78"/>
        <v>0</v>
      </c>
      <c r="ES26">
        <f>IF([1]Einstellung!R59="",0,1)</f>
        <v>0</v>
      </c>
      <c r="ET26">
        <f t="shared" si="79"/>
        <v>0</v>
      </c>
      <c r="EU26">
        <f t="shared" si="6"/>
        <v>0</v>
      </c>
      <c r="EV26">
        <f t="shared" si="129"/>
        <v>0</v>
      </c>
      <c r="EW26">
        <f t="shared" si="130"/>
        <v>0</v>
      </c>
      <c r="EX26">
        <f t="shared" si="131"/>
        <v>0</v>
      </c>
      <c r="EY26">
        <f t="shared" si="132"/>
        <v>99999</v>
      </c>
      <c r="EZ26">
        <f t="shared" si="7"/>
        <v>99999</v>
      </c>
      <c r="FA26">
        <f t="shared" si="80"/>
        <v>999</v>
      </c>
      <c r="FB26">
        <f t="shared" si="81"/>
        <v>99</v>
      </c>
      <c r="FD26">
        <f t="shared" si="82"/>
        <v>0</v>
      </c>
      <c r="FF26">
        <f>IF([1]Einstellung!S59="",0,1)</f>
        <v>0</v>
      </c>
      <c r="FG26">
        <f t="shared" si="83"/>
        <v>0</v>
      </c>
      <c r="FH26">
        <f t="shared" si="8"/>
        <v>0</v>
      </c>
      <c r="FI26">
        <f t="shared" si="133"/>
        <v>0</v>
      </c>
      <c r="FJ26">
        <f t="shared" si="134"/>
        <v>0</v>
      </c>
      <c r="FK26">
        <f t="shared" si="135"/>
        <v>0</v>
      </c>
      <c r="FL26">
        <f t="shared" si="136"/>
        <v>99999</v>
      </c>
      <c r="FM26" s="14">
        <f t="shared" si="9"/>
        <v>99999</v>
      </c>
      <c r="FN26">
        <f t="shared" si="84"/>
        <v>999</v>
      </c>
      <c r="FO26">
        <f t="shared" si="85"/>
        <v>99</v>
      </c>
      <c r="FQ26">
        <f t="shared" si="86"/>
        <v>0</v>
      </c>
      <c r="FS26">
        <f>IF([1]Einstellung!T59="",0,1)</f>
        <v>0</v>
      </c>
      <c r="FT26">
        <f t="shared" si="87"/>
        <v>0</v>
      </c>
      <c r="FU26">
        <f t="shared" si="10"/>
        <v>0</v>
      </c>
      <c r="FV26">
        <f t="shared" si="137"/>
        <v>0</v>
      </c>
      <c r="FW26">
        <f t="shared" si="138"/>
        <v>0</v>
      </c>
      <c r="FX26">
        <f t="shared" si="139"/>
        <v>0</v>
      </c>
      <c r="FY26">
        <f t="shared" si="140"/>
        <v>99999</v>
      </c>
      <c r="FZ26">
        <f t="shared" si="11"/>
        <v>99999</v>
      </c>
      <c r="GA26">
        <f t="shared" si="88"/>
        <v>999</v>
      </c>
      <c r="GB26">
        <f t="shared" si="89"/>
        <v>99</v>
      </c>
      <c r="GD26">
        <f t="shared" si="90"/>
        <v>0</v>
      </c>
      <c r="GF26">
        <f>IF([1]Einstellung!U59="",0,1)</f>
        <v>0</v>
      </c>
      <c r="GG26">
        <f t="shared" si="91"/>
        <v>0</v>
      </c>
      <c r="GH26">
        <f t="shared" si="12"/>
        <v>0</v>
      </c>
      <c r="GI26">
        <f t="shared" si="141"/>
        <v>0</v>
      </c>
      <c r="GJ26">
        <f t="shared" si="142"/>
        <v>0</v>
      </c>
      <c r="GK26">
        <f t="shared" si="143"/>
        <v>0</v>
      </c>
      <c r="GL26">
        <f t="shared" si="144"/>
        <v>99999</v>
      </c>
      <c r="GM26">
        <f t="shared" si="13"/>
        <v>99999</v>
      </c>
      <c r="GN26">
        <f t="shared" si="92"/>
        <v>999</v>
      </c>
      <c r="GO26">
        <f t="shared" si="93"/>
        <v>99</v>
      </c>
      <c r="GQ26">
        <f t="shared" si="94"/>
        <v>0</v>
      </c>
      <c r="GS26">
        <f>IF([1]Einstellung!V59="",0,1)</f>
        <v>0</v>
      </c>
      <c r="GT26">
        <f t="shared" si="95"/>
        <v>0</v>
      </c>
      <c r="GU26">
        <f t="shared" si="14"/>
        <v>0</v>
      </c>
      <c r="GV26">
        <f t="shared" si="145"/>
        <v>0</v>
      </c>
      <c r="GW26">
        <f t="shared" si="146"/>
        <v>0</v>
      </c>
      <c r="GX26">
        <f t="shared" si="147"/>
        <v>0</v>
      </c>
      <c r="GY26">
        <f t="shared" si="148"/>
        <v>99999</v>
      </c>
      <c r="GZ26">
        <f t="shared" si="15"/>
        <v>99999</v>
      </c>
      <c r="HA26">
        <f t="shared" si="96"/>
        <v>999</v>
      </c>
      <c r="HB26">
        <f t="shared" si="97"/>
        <v>99</v>
      </c>
      <c r="HD26">
        <f t="shared" si="98"/>
        <v>0</v>
      </c>
      <c r="HF26">
        <f>IF([1]Einstellung!W59="",0,1)</f>
        <v>0</v>
      </c>
      <c r="HG26">
        <f t="shared" si="99"/>
        <v>0</v>
      </c>
      <c r="HH26">
        <f t="shared" si="16"/>
        <v>0</v>
      </c>
      <c r="HI26">
        <f t="shared" si="149"/>
        <v>0</v>
      </c>
      <c r="HJ26">
        <f t="shared" si="150"/>
        <v>0</v>
      </c>
      <c r="HK26">
        <f t="shared" si="151"/>
        <v>0</v>
      </c>
      <c r="HL26">
        <f t="shared" si="152"/>
        <v>99999</v>
      </c>
      <c r="HM26">
        <f t="shared" si="17"/>
        <v>99999</v>
      </c>
      <c r="HN26">
        <f t="shared" si="100"/>
        <v>999</v>
      </c>
      <c r="HO26">
        <f t="shared" si="101"/>
        <v>99</v>
      </c>
      <c r="HQ26">
        <f t="shared" si="102"/>
        <v>0</v>
      </c>
      <c r="HS26">
        <f>IF([1]Einstellung!X59="",0,1)</f>
        <v>0</v>
      </c>
      <c r="HT26">
        <f t="shared" si="103"/>
        <v>0</v>
      </c>
      <c r="HU26">
        <f t="shared" si="18"/>
        <v>0</v>
      </c>
      <c r="HV26">
        <f t="shared" si="153"/>
        <v>0</v>
      </c>
      <c r="HW26">
        <f t="shared" si="154"/>
        <v>0</v>
      </c>
      <c r="HX26">
        <f t="shared" si="155"/>
        <v>0</v>
      </c>
      <c r="HY26">
        <f t="shared" si="156"/>
        <v>99999</v>
      </c>
      <c r="HZ26">
        <f t="shared" si="19"/>
        <v>99999</v>
      </c>
      <c r="IA26">
        <f t="shared" si="104"/>
        <v>999</v>
      </c>
      <c r="IB26">
        <f t="shared" si="105"/>
        <v>99</v>
      </c>
      <c r="ID26">
        <f t="shared" si="106"/>
        <v>0</v>
      </c>
      <c r="IF26">
        <f>IF([1]Einstellung!Y59="",0,1)</f>
        <v>0</v>
      </c>
      <c r="IG26">
        <f t="shared" si="107"/>
        <v>0</v>
      </c>
      <c r="IH26">
        <f t="shared" si="20"/>
        <v>0</v>
      </c>
      <c r="II26">
        <f t="shared" si="157"/>
        <v>0</v>
      </c>
      <c r="IJ26">
        <f t="shared" si="158"/>
        <v>0</v>
      </c>
      <c r="IK26">
        <f t="shared" si="159"/>
        <v>0</v>
      </c>
      <c r="IL26">
        <f t="shared" si="160"/>
        <v>99999</v>
      </c>
      <c r="IM26">
        <f t="shared" si="21"/>
        <v>99999</v>
      </c>
      <c r="IN26">
        <f t="shared" si="108"/>
        <v>999</v>
      </c>
      <c r="IO26">
        <f t="shared" si="109"/>
        <v>99</v>
      </c>
      <c r="IT26" t="str">
        <f>IF([1]Wettkampf!BK25&lt;&gt;"",VLOOKUP([1]Wettkampf!BK25, Athl01,11),"")</f>
        <v/>
      </c>
      <c r="IU26" t="str">
        <f>IF([1]Wettkampf!BK25&lt;&gt;"",VLOOKUP([1]Wettkampf!BK25, Athl01,10),"")</f>
        <v/>
      </c>
      <c r="IV26" t="str">
        <f t="shared" si="110"/>
        <v/>
      </c>
    </row>
    <row r="27" spans="1:256" ht="13.5" customHeight="1">
      <c r="A27" s="47">
        <v>21</v>
      </c>
      <c r="B27" s="47" t="str">
        <f>IF([1]Einstellung!B60&lt;&gt;"",[1]Einstellung!B60,"")</f>
        <v/>
      </c>
      <c r="C27" s="63" t="str">
        <f>[1]Einstellung!D60</f>
        <v/>
      </c>
      <c r="D27" s="64" t="str">
        <f>[1]Einstellung!D60</f>
        <v/>
      </c>
      <c r="E27" s="50" t="str">
        <f>IF([1]Einstellung!$S$28="N",IF([1]Wettkampf!BK26&lt;&gt;"",VLOOKUP([1]Wettkampf!BK26,Athl01,13),""),IF([1]Wettkampf!BK26&lt;&gt;"",VLOOKUP([1]Wettkampf!BK26,Athl01,[1]Einstellung!$I$2),""))</f>
        <v/>
      </c>
      <c r="F27" s="51" t="str">
        <f>IF([1]Wettkampf!BK26&lt;&gt;"",YEAR(VLOOKUP([1]Wettkampf!BK26, Athl01,4)),"")</f>
        <v/>
      </c>
      <c r="G27" s="47" t="str">
        <f t="shared" si="22"/>
        <v/>
      </c>
      <c r="H27" s="52" t="str">
        <f>IF([1]Wettkampf!K26="","",[1]Wettkampf!K26)</f>
        <v/>
      </c>
      <c r="I27" s="53" t="str">
        <f>IF([1]Wettkampf!P26=0,"",[1]Wettkampf!P26)</f>
        <v/>
      </c>
      <c r="J27" s="54" t="str">
        <f>IF([1]Wettkampf!Q26="+","",IF([1]Wettkampf!Q26="-","x",""))</f>
        <v/>
      </c>
      <c r="K27" s="55" t="str">
        <f>IF([1]Wettkampf!R26=0,"",[1]Wettkampf!R26)</f>
        <v/>
      </c>
      <c r="L27" s="54" t="str">
        <f>IF([1]Wettkampf!S26="+","",IF([1]Wettkampf!S26="-","x",""))</f>
        <v/>
      </c>
      <c r="M27" s="55" t="str">
        <f>IF([1]Wettkampf!T26=0,"",[1]Wettkampf!T26)</f>
        <v/>
      </c>
      <c r="N27" s="54" t="str">
        <f>IF([1]Wettkampf!U26="+","",IF([1]Wettkampf!U26="-","x",""))</f>
        <v/>
      </c>
      <c r="O27" s="56" t="str">
        <f>IF([1]Wettkampf!L26&lt;&gt;"",[1]Wettkampf!BA26,"")</f>
        <v/>
      </c>
      <c r="P27" s="57" t="s">
        <v>20</v>
      </c>
      <c r="Q27" s="53" t="str">
        <f>IF([1]Wettkampf!W26=0,"",[1]Wettkampf!W26)</f>
        <v/>
      </c>
      <c r="R27" s="54" t="str">
        <f>IF([1]Wettkampf!X26="+","",IF([1]Wettkampf!X26="-","x",""))</f>
        <v/>
      </c>
      <c r="S27" s="55" t="str">
        <f>IF([1]Wettkampf!Y26=0,"",[1]Wettkampf!Y26)</f>
        <v/>
      </c>
      <c r="T27" s="54" t="str">
        <f>IF([1]Wettkampf!Z26="+","",IF([1]Wettkampf!Z26="-","x",""))</f>
        <v/>
      </c>
      <c r="U27" s="55" t="str">
        <f>IF([1]Wettkampf!AA26=0,"",[1]Wettkampf!AA26)</f>
        <v/>
      </c>
      <c r="V27" s="54" t="str">
        <f>IF([1]Wettkampf!AB26="+","",IF([1]Wettkampf!AB26="-","x",""))</f>
        <v/>
      </c>
      <c r="W27" s="56" t="str">
        <f>IF([1]Wettkampf!L26&lt;&gt;"",[1]Wettkampf!BE26,"")</f>
        <v/>
      </c>
      <c r="X27" s="57" t="s">
        <v>20</v>
      </c>
      <c r="Y27" s="58" t="str">
        <f>IF([1]Wettkampf!L26&lt;&gt;"",IF($AU$1="J",O27+W27,IF($AU$1="R",IF(O27=0,0,O27+W27),IF(AU$1="S",IF(W27=0,0,O27+W27),IF(O27=0,0,IF(W27=0,0,O27+W27))))),"")</f>
        <v/>
      </c>
      <c r="Z27" s="59" t="str">
        <f>IF([1]Wettkampf!L26&lt;&gt;"",ROUND([1]Wettkampf!BR26*Y27,2),"")</f>
        <v/>
      </c>
      <c r="AA27" s="60" t="str">
        <f t="shared" si="23"/>
        <v/>
      </c>
      <c r="AB27" s="61" t="str">
        <f>IF([1]Einstellung!L60&lt;&gt;"",IF(ISERROR(VLOOKUP(A27,R_GRP_01,2,FALSE)),99,IF(VLOOKUP(A27,R_GRP_01,1,FALSE)=A27,VLOOKUP(A27,R_GRP_01,2,FALSE),99)),"")</f>
        <v/>
      </c>
      <c r="AC27" s="61" t="str">
        <f>IF([1]Einstellung!M60&lt;&gt;"",IF(ISERROR(VLOOKUP(A27,R_GRP_02,2)),99,IF(VLOOKUP(A27,R_GRP_02,1)=A27,VLOOKUP(A27,R_GRP_02,2),99)),"")</f>
        <v/>
      </c>
      <c r="AD27" s="61" t="str">
        <f>IF([1]Einstellung!N60&lt;&gt;"",IF(ISERROR(VLOOKUP(A27,R_GRP_03,2)),99,IF(VLOOKUP(A27,R_GRP_03,1)=A27,VLOOKUP(A27,R_GRP_03,2),99)),"")</f>
        <v/>
      </c>
      <c r="AE27" s="61" t="str">
        <f>IF([1]Einstellung!O60&lt;&gt;"",IF(ISERROR(VLOOKUP(A27,R_GRP_04,2)),99,IF(VLOOKUP(A27,R_GRP_04,1)=A27,VLOOKUP(A27,R_GRP_04,2),99)),"")</f>
        <v/>
      </c>
      <c r="AF27" s="61" t="str">
        <f>IF([1]Einstellung!P60&lt;&gt;"",IF(ISERROR(VLOOKUP(A27,R_GRP_05,2)),99,IF(VLOOKUP(A27,R_GRP_05,1)=A27,VLOOKUP(A27,R_GRP_05,2),99)),"")</f>
        <v/>
      </c>
      <c r="AG27" s="61" t="str">
        <f>IF([1]Einstellung!Q60&lt;&gt;"",IF(ISERROR(VLOOKUP(A27,R_GRP_06,2)),99,IF(VLOOKUP(A27,R_GRP_06,1)=A27,VLOOKUP(A27,R_GRP_06,2),99)),"")</f>
        <v/>
      </c>
      <c r="AH27" s="61" t="str">
        <f>IF([1]Einstellung!R60&lt;&gt;"",IF(ISERROR(VLOOKUP(A27,R_GRP_07,2)),99,IF(VLOOKUP(A27,R_GRP_07,1)=A27,VLOOKUP(A27,R_GRP_07,2),99)),"")</f>
        <v/>
      </c>
      <c r="AI27" s="61" t="str">
        <f>IF([1]Einstellung!S60&lt;&gt;"",IF(ISERROR(VLOOKUP(A27,R_GRP_08,2)),99,IF(VLOOKUP(A27,R_GRP_08,1)=A27,VLOOKUP(A27,R_GRP_08,2),99)),"")</f>
        <v/>
      </c>
      <c r="AJ27" s="61" t="str">
        <f>IF([1]Einstellung!T60&lt;&gt;"",IF(ISERROR(VLOOKUP(A27,R_GRP_09,2)),99,IF(VLOOKUP(A27,R_GRP_09,1)=A27,VLOOKUP(A27,R_GRP_09,2),99)),"")</f>
        <v/>
      </c>
      <c r="AK27" s="61" t="str">
        <f>IF([1]Einstellung!U60&lt;&gt;"",IF(ISERROR(VLOOKUP(A27,R_GRP_10,2)),99,IF(VLOOKUP(A27,R_GRP_10,1)=A27,VLOOKUP(A27,R_GRP_10,2),99)),"")</f>
        <v/>
      </c>
      <c r="AL27" s="61" t="str">
        <f>IF([1]Einstellung!V60&lt;&gt;"",IF(ISERROR(VLOOKUP(A27,R_GRP_11,2)),99,IF(VLOOKUP(A27,R_GRP_11,1)=A27,VLOOKUP(A27,R_GRP_11,2),99)),"")</f>
        <v/>
      </c>
      <c r="AM27" s="61" t="str">
        <f>IF([1]Einstellung!W60&lt;&gt;"",IF(ISERROR(VLOOKUP(A27,R_GRP_12,2)),99,IF(VLOOKUP(A27,R_GRP_12,1)=A27,VLOOKUP(A27,R_GRP_12,2),99)),"")</f>
        <v/>
      </c>
      <c r="AN27" s="61" t="str">
        <f>IF([1]Einstellung!X60&lt;&gt;"",IF(ISERROR(VLOOKUP(A27,R_GRP_13,2)),99,IF(VLOOKUP(A27,R_GRP_13,1)=A27,VLOOKUP(A27,R_GRP_13,2),99)),"")</f>
        <v/>
      </c>
      <c r="AO27" s="61" t="str">
        <f>IF([1]Einstellung!Y60&lt;&gt;"",IF(ISERROR(VLOOKUP(A27,R_GRP_14,2)),99,IF(VLOOKUP(A27,R_GRP_14,1)=A27,VLOOKUP(A27,R_GRP_14,2),99)),"")</f>
        <v/>
      </c>
      <c r="AP27" s="61" t="str">
        <f t="shared" si="0"/>
        <v/>
      </c>
      <c r="AQ27" s="61" t="str">
        <f t="shared" si="1"/>
        <v/>
      </c>
      <c r="AU27" s="46">
        <f>IF(C27&lt;&gt;"",YEAR([1]Wiegeliste!$D$4) - F27,0)</f>
        <v>0</v>
      </c>
      <c r="AV27">
        <f t="shared" si="2"/>
        <v>0</v>
      </c>
      <c r="AZ27" s="62">
        <f t="shared" si="24"/>
        <v>0</v>
      </c>
      <c r="BA27">
        <f t="shared" si="25"/>
        <v>0</v>
      </c>
      <c r="BB27">
        <f t="shared" si="26"/>
        <v>99</v>
      </c>
      <c r="BC27">
        <f t="shared" si="27"/>
        <v>99021</v>
      </c>
      <c r="BD27">
        <f t="shared" si="28"/>
        <v>99021</v>
      </c>
      <c r="BE27">
        <f t="shared" si="29"/>
        <v>99</v>
      </c>
      <c r="BF27">
        <f t="shared" si="30"/>
        <v>21</v>
      </c>
      <c r="BH27">
        <f t="shared" si="31"/>
        <v>0</v>
      </c>
      <c r="BI27">
        <f t="shared" si="32"/>
        <v>0</v>
      </c>
      <c r="BJ27">
        <f t="shared" si="33"/>
        <v>99</v>
      </c>
      <c r="BK27">
        <f t="shared" si="34"/>
        <v>99021</v>
      </c>
      <c r="BL27">
        <f t="shared" si="35"/>
        <v>99021</v>
      </c>
      <c r="BM27">
        <f t="shared" si="36"/>
        <v>99</v>
      </c>
      <c r="BN27">
        <f t="shared" si="37"/>
        <v>21</v>
      </c>
      <c r="BQ27" t="str">
        <f t="shared" si="38"/>
        <v/>
      </c>
      <c r="BR27">
        <f t="shared" si="3"/>
        <v>0</v>
      </c>
      <c r="BS27">
        <f>IF([1]Einstellung!L60="",0,1)</f>
        <v>0</v>
      </c>
      <c r="BT27">
        <f t="shared" si="39"/>
        <v>0</v>
      </c>
      <c r="BU27">
        <f t="shared" si="40"/>
        <v>0</v>
      </c>
      <c r="BV27">
        <f t="shared" si="41"/>
        <v>0</v>
      </c>
      <c r="BW27">
        <f t="shared" si="42"/>
        <v>0</v>
      </c>
      <c r="BX27">
        <f t="shared" si="111"/>
        <v>0</v>
      </c>
      <c r="BY27">
        <f t="shared" si="43"/>
        <v>99999</v>
      </c>
      <c r="BZ27">
        <f t="shared" si="44"/>
        <v>99999</v>
      </c>
      <c r="CA27">
        <f t="shared" si="45"/>
        <v>999</v>
      </c>
      <c r="CB27">
        <f t="shared" si="46"/>
        <v>99</v>
      </c>
      <c r="CD27" t="str">
        <f t="shared" si="47"/>
        <v/>
      </c>
      <c r="CF27">
        <f>IF([1]Einstellung!M60="",0,1)</f>
        <v>0</v>
      </c>
      <c r="CG27">
        <f t="shared" si="48"/>
        <v>0</v>
      </c>
      <c r="CH27">
        <f t="shared" si="49"/>
        <v>0</v>
      </c>
      <c r="CI27">
        <f t="shared" si="50"/>
        <v>0</v>
      </c>
      <c r="CJ27">
        <f t="shared" si="51"/>
        <v>0</v>
      </c>
      <c r="CK27">
        <f t="shared" si="112"/>
        <v>0</v>
      </c>
      <c r="CL27">
        <f t="shared" si="52"/>
        <v>99999</v>
      </c>
      <c r="CM27">
        <f t="shared" si="53"/>
        <v>99999</v>
      </c>
      <c r="CN27">
        <f t="shared" si="54"/>
        <v>999</v>
      </c>
      <c r="CO27">
        <f t="shared" si="55"/>
        <v>99</v>
      </c>
      <c r="CQ27" t="str">
        <f t="shared" si="56"/>
        <v/>
      </c>
      <c r="CS27">
        <f>IF([1]Einstellung!N60="",0,1)</f>
        <v>0</v>
      </c>
      <c r="CT27">
        <f t="shared" si="57"/>
        <v>0</v>
      </c>
      <c r="CU27">
        <f t="shared" si="58"/>
        <v>0</v>
      </c>
      <c r="CV27">
        <f t="shared" si="113"/>
        <v>0</v>
      </c>
      <c r="CW27">
        <f t="shared" si="114"/>
        <v>0</v>
      </c>
      <c r="CX27">
        <f t="shared" si="115"/>
        <v>0</v>
      </c>
      <c r="CY27">
        <f t="shared" si="116"/>
        <v>99999</v>
      </c>
      <c r="CZ27">
        <f t="shared" si="59"/>
        <v>99999</v>
      </c>
      <c r="DA27">
        <f t="shared" si="60"/>
        <v>999</v>
      </c>
      <c r="DB27">
        <f t="shared" si="61"/>
        <v>99</v>
      </c>
      <c r="DD27">
        <f t="shared" si="62"/>
        <v>0</v>
      </c>
      <c r="DF27">
        <f>IF([1]Einstellung!O60="",0,1)</f>
        <v>0</v>
      </c>
      <c r="DG27">
        <f t="shared" si="63"/>
        <v>0</v>
      </c>
      <c r="DH27">
        <f t="shared" si="64"/>
        <v>0</v>
      </c>
      <c r="DI27">
        <f t="shared" si="117"/>
        <v>0</v>
      </c>
      <c r="DJ27">
        <f t="shared" si="118"/>
        <v>0</v>
      </c>
      <c r="DK27">
        <f t="shared" si="119"/>
        <v>0</v>
      </c>
      <c r="DL27">
        <f t="shared" si="120"/>
        <v>99999</v>
      </c>
      <c r="DM27">
        <f t="shared" si="65"/>
        <v>99999</v>
      </c>
      <c r="DN27">
        <f t="shared" si="66"/>
        <v>999</v>
      </c>
      <c r="DO27">
        <f t="shared" si="67"/>
        <v>99</v>
      </c>
      <c r="DQ27">
        <f t="shared" si="68"/>
        <v>0</v>
      </c>
      <c r="DS27">
        <f>IF([1]Einstellung!P60="",0,1)</f>
        <v>0</v>
      </c>
      <c r="DT27">
        <f t="shared" si="69"/>
        <v>0</v>
      </c>
      <c r="DU27">
        <f t="shared" si="70"/>
        <v>0</v>
      </c>
      <c r="DV27">
        <f t="shared" si="121"/>
        <v>0</v>
      </c>
      <c r="DW27">
        <f t="shared" si="122"/>
        <v>0</v>
      </c>
      <c r="DX27">
        <f t="shared" si="123"/>
        <v>0</v>
      </c>
      <c r="DY27">
        <f t="shared" si="124"/>
        <v>99999</v>
      </c>
      <c r="DZ27">
        <f t="shared" si="71"/>
        <v>99999</v>
      </c>
      <c r="EA27">
        <f t="shared" si="72"/>
        <v>999</v>
      </c>
      <c r="EB27">
        <f t="shared" si="73"/>
        <v>99</v>
      </c>
      <c r="ED27">
        <f t="shared" si="74"/>
        <v>0</v>
      </c>
      <c r="EF27">
        <f>IF([1]Einstellung!Q60="",0,1)</f>
        <v>0</v>
      </c>
      <c r="EG27">
        <f t="shared" si="75"/>
        <v>0</v>
      </c>
      <c r="EH27">
        <f t="shared" si="4"/>
        <v>0</v>
      </c>
      <c r="EI27">
        <f t="shared" si="125"/>
        <v>0</v>
      </c>
      <c r="EJ27">
        <f t="shared" si="126"/>
        <v>0</v>
      </c>
      <c r="EK27">
        <f t="shared" si="127"/>
        <v>0</v>
      </c>
      <c r="EL27">
        <f t="shared" si="128"/>
        <v>99999</v>
      </c>
      <c r="EM27">
        <f t="shared" si="5"/>
        <v>99999</v>
      </c>
      <c r="EN27">
        <f t="shared" si="76"/>
        <v>999</v>
      </c>
      <c r="EO27">
        <f t="shared" si="77"/>
        <v>99</v>
      </c>
      <c r="EQ27">
        <f t="shared" si="78"/>
        <v>0</v>
      </c>
      <c r="ES27">
        <f>IF([1]Einstellung!R60="",0,1)</f>
        <v>0</v>
      </c>
      <c r="ET27">
        <f t="shared" si="79"/>
        <v>0</v>
      </c>
      <c r="EU27">
        <f t="shared" si="6"/>
        <v>0</v>
      </c>
      <c r="EV27">
        <f t="shared" si="129"/>
        <v>0</v>
      </c>
      <c r="EW27">
        <f t="shared" si="130"/>
        <v>0</v>
      </c>
      <c r="EX27">
        <f t="shared" si="131"/>
        <v>0</v>
      </c>
      <c r="EY27">
        <f t="shared" si="132"/>
        <v>99999</v>
      </c>
      <c r="EZ27">
        <f t="shared" si="7"/>
        <v>99999</v>
      </c>
      <c r="FA27">
        <f t="shared" si="80"/>
        <v>999</v>
      </c>
      <c r="FB27">
        <f t="shared" si="81"/>
        <v>99</v>
      </c>
      <c r="FD27">
        <f t="shared" si="82"/>
        <v>0</v>
      </c>
      <c r="FF27">
        <f>IF([1]Einstellung!S60="",0,1)</f>
        <v>0</v>
      </c>
      <c r="FG27">
        <f t="shared" si="83"/>
        <v>0</v>
      </c>
      <c r="FH27">
        <f t="shared" si="8"/>
        <v>0</v>
      </c>
      <c r="FI27">
        <f t="shared" si="133"/>
        <v>0</v>
      </c>
      <c r="FJ27">
        <f t="shared" si="134"/>
        <v>0</v>
      </c>
      <c r="FK27">
        <f t="shared" si="135"/>
        <v>0</v>
      </c>
      <c r="FL27">
        <f t="shared" si="136"/>
        <v>99999</v>
      </c>
      <c r="FM27" s="14">
        <f t="shared" si="9"/>
        <v>99999</v>
      </c>
      <c r="FN27">
        <f t="shared" si="84"/>
        <v>999</v>
      </c>
      <c r="FO27">
        <f t="shared" si="85"/>
        <v>99</v>
      </c>
      <c r="FQ27">
        <f t="shared" si="86"/>
        <v>0</v>
      </c>
      <c r="FS27">
        <f>IF([1]Einstellung!T60="",0,1)</f>
        <v>0</v>
      </c>
      <c r="FT27">
        <f t="shared" si="87"/>
        <v>0</v>
      </c>
      <c r="FU27">
        <f t="shared" si="10"/>
        <v>0</v>
      </c>
      <c r="FV27">
        <f t="shared" si="137"/>
        <v>0</v>
      </c>
      <c r="FW27">
        <f t="shared" si="138"/>
        <v>0</v>
      </c>
      <c r="FX27">
        <f t="shared" si="139"/>
        <v>0</v>
      </c>
      <c r="FY27">
        <f t="shared" si="140"/>
        <v>99999</v>
      </c>
      <c r="FZ27">
        <f t="shared" si="11"/>
        <v>99999</v>
      </c>
      <c r="GA27">
        <f t="shared" si="88"/>
        <v>999</v>
      </c>
      <c r="GB27">
        <f t="shared" si="89"/>
        <v>99</v>
      </c>
      <c r="GD27">
        <f t="shared" si="90"/>
        <v>0</v>
      </c>
      <c r="GF27">
        <f>IF([1]Einstellung!U60="",0,1)</f>
        <v>0</v>
      </c>
      <c r="GG27">
        <f t="shared" si="91"/>
        <v>0</v>
      </c>
      <c r="GH27">
        <f t="shared" si="12"/>
        <v>0</v>
      </c>
      <c r="GI27">
        <f t="shared" si="141"/>
        <v>0</v>
      </c>
      <c r="GJ27">
        <f t="shared" si="142"/>
        <v>0</v>
      </c>
      <c r="GK27">
        <f t="shared" si="143"/>
        <v>0</v>
      </c>
      <c r="GL27">
        <f t="shared" si="144"/>
        <v>99999</v>
      </c>
      <c r="GM27">
        <f t="shared" si="13"/>
        <v>99999</v>
      </c>
      <c r="GN27">
        <f t="shared" si="92"/>
        <v>999</v>
      </c>
      <c r="GO27">
        <f t="shared" si="93"/>
        <v>99</v>
      </c>
      <c r="GQ27">
        <f t="shared" si="94"/>
        <v>0</v>
      </c>
      <c r="GS27">
        <f>IF([1]Einstellung!V60="",0,1)</f>
        <v>0</v>
      </c>
      <c r="GT27">
        <f t="shared" si="95"/>
        <v>0</v>
      </c>
      <c r="GU27">
        <f t="shared" si="14"/>
        <v>0</v>
      </c>
      <c r="GV27">
        <f t="shared" si="145"/>
        <v>0</v>
      </c>
      <c r="GW27">
        <f t="shared" si="146"/>
        <v>0</v>
      </c>
      <c r="GX27">
        <f t="shared" si="147"/>
        <v>0</v>
      </c>
      <c r="GY27">
        <f t="shared" si="148"/>
        <v>99999</v>
      </c>
      <c r="GZ27">
        <f t="shared" si="15"/>
        <v>99999</v>
      </c>
      <c r="HA27">
        <f t="shared" si="96"/>
        <v>999</v>
      </c>
      <c r="HB27">
        <f t="shared" si="97"/>
        <v>99</v>
      </c>
      <c r="HD27">
        <f t="shared" si="98"/>
        <v>0</v>
      </c>
      <c r="HF27">
        <f>IF([1]Einstellung!W60="",0,1)</f>
        <v>0</v>
      </c>
      <c r="HG27">
        <f t="shared" si="99"/>
        <v>0</v>
      </c>
      <c r="HH27">
        <f t="shared" si="16"/>
        <v>0</v>
      </c>
      <c r="HI27">
        <f t="shared" si="149"/>
        <v>0</v>
      </c>
      <c r="HJ27">
        <f t="shared" si="150"/>
        <v>0</v>
      </c>
      <c r="HK27">
        <f t="shared" si="151"/>
        <v>0</v>
      </c>
      <c r="HL27">
        <f t="shared" si="152"/>
        <v>99999</v>
      </c>
      <c r="HM27">
        <f t="shared" si="17"/>
        <v>99999</v>
      </c>
      <c r="HN27">
        <f t="shared" si="100"/>
        <v>999</v>
      </c>
      <c r="HO27">
        <f t="shared" si="101"/>
        <v>99</v>
      </c>
      <c r="HQ27">
        <f t="shared" si="102"/>
        <v>0</v>
      </c>
      <c r="HS27">
        <f>IF([1]Einstellung!X60="",0,1)</f>
        <v>0</v>
      </c>
      <c r="HT27">
        <f t="shared" si="103"/>
        <v>0</v>
      </c>
      <c r="HU27">
        <f t="shared" si="18"/>
        <v>0</v>
      </c>
      <c r="HV27">
        <f t="shared" si="153"/>
        <v>0</v>
      </c>
      <c r="HW27">
        <f t="shared" si="154"/>
        <v>0</v>
      </c>
      <c r="HX27">
        <f t="shared" si="155"/>
        <v>0</v>
      </c>
      <c r="HY27">
        <f t="shared" si="156"/>
        <v>99999</v>
      </c>
      <c r="HZ27">
        <f t="shared" si="19"/>
        <v>99999</v>
      </c>
      <c r="IA27">
        <f t="shared" si="104"/>
        <v>999</v>
      </c>
      <c r="IB27">
        <f t="shared" si="105"/>
        <v>99</v>
      </c>
      <c r="ID27">
        <f t="shared" si="106"/>
        <v>0</v>
      </c>
      <c r="IF27">
        <f>IF([1]Einstellung!Y60="",0,1)</f>
        <v>0</v>
      </c>
      <c r="IG27">
        <f t="shared" si="107"/>
        <v>0</v>
      </c>
      <c r="IH27">
        <f t="shared" si="20"/>
        <v>0</v>
      </c>
      <c r="II27">
        <f t="shared" si="157"/>
        <v>0</v>
      </c>
      <c r="IJ27">
        <f t="shared" si="158"/>
        <v>0</v>
      </c>
      <c r="IK27">
        <f t="shared" si="159"/>
        <v>0</v>
      </c>
      <c r="IL27">
        <f t="shared" si="160"/>
        <v>99999</v>
      </c>
      <c r="IM27">
        <f t="shared" si="21"/>
        <v>99999</v>
      </c>
      <c r="IN27">
        <f t="shared" si="108"/>
        <v>999</v>
      </c>
      <c r="IO27">
        <f t="shared" si="109"/>
        <v>99</v>
      </c>
      <c r="IT27" t="str">
        <f>IF([1]Wettkampf!BK26&lt;&gt;"",VLOOKUP([1]Wettkampf!BK26, Athl01,11),"")</f>
        <v/>
      </c>
      <c r="IU27" t="str">
        <f>IF([1]Wettkampf!BK26&lt;&gt;"",VLOOKUP([1]Wettkampf!BK26, Athl01,10),"")</f>
        <v/>
      </c>
      <c r="IV27" t="str">
        <f t="shared" si="110"/>
        <v/>
      </c>
    </row>
    <row r="28" spans="1:256" ht="13.5" customHeight="1">
      <c r="A28" s="47">
        <v>22</v>
      </c>
      <c r="B28" s="47" t="str">
        <f>IF([1]Einstellung!B61&lt;&gt;"",[1]Einstellung!B61,"")</f>
        <v/>
      </c>
      <c r="C28" s="63" t="str">
        <f>[1]Einstellung!D61</f>
        <v/>
      </c>
      <c r="D28" s="64" t="str">
        <f>[1]Einstellung!D61</f>
        <v/>
      </c>
      <c r="E28" s="50" t="str">
        <f>IF([1]Einstellung!$S$28="N",IF([1]Wettkampf!BK27&lt;&gt;"",VLOOKUP([1]Wettkampf!BK27,Athl01,13),""),IF([1]Wettkampf!BK27&lt;&gt;"",VLOOKUP([1]Wettkampf!BK27,Athl01,[1]Einstellung!$I$2),""))</f>
        <v/>
      </c>
      <c r="F28" s="51" t="str">
        <f>IF([1]Wettkampf!BK27&lt;&gt;"",YEAR(VLOOKUP([1]Wettkampf!BK27, Athl01,4)),"")</f>
        <v/>
      </c>
      <c r="G28" s="47" t="str">
        <f t="shared" si="22"/>
        <v/>
      </c>
      <c r="H28" s="52" t="str">
        <f>IF([1]Wettkampf!K27="","",[1]Wettkampf!K27)</f>
        <v/>
      </c>
      <c r="I28" s="53" t="str">
        <f>IF([1]Wettkampf!P27=0,"",[1]Wettkampf!P27)</f>
        <v/>
      </c>
      <c r="J28" s="54" t="str">
        <f>IF([1]Wettkampf!Q27="+","",IF([1]Wettkampf!Q27="-","x",""))</f>
        <v/>
      </c>
      <c r="K28" s="55" t="str">
        <f>IF([1]Wettkampf!R27=0,"",[1]Wettkampf!R27)</f>
        <v/>
      </c>
      <c r="L28" s="54" t="str">
        <f>IF([1]Wettkampf!S27="+","",IF([1]Wettkampf!S27="-","x",""))</f>
        <v/>
      </c>
      <c r="M28" s="55" t="str">
        <f>IF([1]Wettkampf!T27=0,"",[1]Wettkampf!T27)</f>
        <v/>
      </c>
      <c r="N28" s="54" t="str">
        <f>IF([1]Wettkampf!U27="+","",IF([1]Wettkampf!U27="-","x",""))</f>
        <v/>
      </c>
      <c r="O28" s="56" t="str">
        <f>IF([1]Wettkampf!L27&lt;&gt;"",[1]Wettkampf!BA27,"")</f>
        <v/>
      </c>
      <c r="P28" s="57" t="s">
        <v>20</v>
      </c>
      <c r="Q28" s="53" t="str">
        <f>IF([1]Wettkampf!W27=0,"",[1]Wettkampf!W27)</f>
        <v/>
      </c>
      <c r="R28" s="54" t="str">
        <f>IF([1]Wettkampf!X27="+","",IF([1]Wettkampf!X27="-","x",""))</f>
        <v/>
      </c>
      <c r="S28" s="55" t="str">
        <f>IF([1]Wettkampf!Y27=0,"",[1]Wettkampf!Y27)</f>
        <v/>
      </c>
      <c r="T28" s="54" t="str">
        <f>IF([1]Wettkampf!Z27="+","",IF([1]Wettkampf!Z27="-","x",""))</f>
        <v/>
      </c>
      <c r="U28" s="55" t="str">
        <f>IF([1]Wettkampf!AA27=0,"",[1]Wettkampf!AA27)</f>
        <v/>
      </c>
      <c r="V28" s="54" t="str">
        <f>IF([1]Wettkampf!AB27="+","",IF([1]Wettkampf!AB27="-","x",""))</f>
        <v/>
      </c>
      <c r="W28" s="56" t="str">
        <f>IF([1]Wettkampf!L27&lt;&gt;"",[1]Wettkampf!BE27,"")</f>
        <v/>
      </c>
      <c r="X28" s="57" t="s">
        <v>20</v>
      </c>
      <c r="Y28" s="58" t="str">
        <f>IF([1]Wettkampf!L27&lt;&gt;"",IF($AU$1="J",O28+W28,IF($AU$1="R",IF(O28=0,0,O28+W28),IF(AU$1="S",IF(W28=0,0,O28+W28),IF(O28=0,0,IF(W28=0,0,O28+W28))))),"")</f>
        <v/>
      </c>
      <c r="Z28" s="59" t="str">
        <f>IF([1]Wettkampf!L27&lt;&gt;"",ROUND([1]Wettkampf!BR27*Y28,2),"")</f>
        <v/>
      </c>
      <c r="AA28" s="60" t="str">
        <f t="shared" si="23"/>
        <v/>
      </c>
      <c r="AB28" s="61" t="str">
        <f>IF([1]Einstellung!L61&lt;&gt;"",IF(ISERROR(VLOOKUP(A28,R_GRP_01,2,FALSE)),99,IF(VLOOKUP(A28,R_GRP_01,1,FALSE)=A28,VLOOKUP(A28,R_GRP_01,2,FALSE),99)),"")</f>
        <v/>
      </c>
      <c r="AC28" s="61" t="str">
        <f>IF([1]Einstellung!M61&lt;&gt;"",IF(ISERROR(VLOOKUP(A28,R_GRP_02,2)),99,IF(VLOOKUP(A28,R_GRP_02,1)=A28,VLOOKUP(A28,R_GRP_02,2),99)),"")</f>
        <v/>
      </c>
      <c r="AD28" s="61" t="str">
        <f>IF([1]Einstellung!N61&lt;&gt;"",IF(ISERROR(VLOOKUP(A28,R_GRP_03,2)),99,IF(VLOOKUP(A28,R_GRP_03,1)=A28,VLOOKUP(A28,R_GRP_03,2),99)),"")</f>
        <v/>
      </c>
      <c r="AE28" s="61" t="str">
        <f>IF([1]Einstellung!O61&lt;&gt;"",IF(ISERROR(VLOOKUP(A28,R_GRP_04,2)),99,IF(VLOOKUP(A28,R_GRP_04,1)=A28,VLOOKUP(A28,R_GRP_04,2),99)),"")</f>
        <v/>
      </c>
      <c r="AF28" s="61" t="str">
        <f>IF([1]Einstellung!P61&lt;&gt;"",IF(ISERROR(VLOOKUP(A28,R_GRP_05,2)),99,IF(VLOOKUP(A28,R_GRP_05,1)=A28,VLOOKUP(A28,R_GRP_05,2),99)),"")</f>
        <v/>
      </c>
      <c r="AG28" s="61" t="str">
        <f>IF([1]Einstellung!Q61&lt;&gt;"",IF(ISERROR(VLOOKUP(A28,R_GRP_06,2)),99,IF(VLOOKUP(A28,R_GRP_06,1)=A28,VLOOKUP(A28,R_GRP_06,2),99)),"")</f>
        <v/>
      </c>
      <c r="AH28" s="61" t="str">
        <f>IF([1]Einstellung!R61&lt;&gt;"",IF(ISERROR(VLOOKUP(A28,R_GRP_07,2)),99,IF(VLOOKUP(A28,R_GRP_07,1)=A28,VLOOKUP(A28,R_GRP_07,2),99)),"")</f>
        <v/>
      </c>
      <c r="AI28" s="61" t="str">
        <f>IF([1]Einstellung!S61&lt;&gt;"",IF(ISERROR(VLOOKUP(A28,R_GRP_08,2)),99,IF(VLOOKUP(A28,R_GRP_08,1)=A28,VLOOKUP(A28,R_GRP_08,2),99)),"")</f>
        <v/>
      </c>
      <c r="AJ28" s="61" t="str">
        <f>IF([1]Einstellung!T61&lt;&gt;"",IF(ISERROR(VLOOKUP(A28,R_GRP_09,2)),99,IF(VLOOKUP(A28,R_GRP_09,1)=A28,VLOOKUP(A28,R_GRP_09,2),99)),"")</f>
        <v/>
      </c>
      <c r="AK28" s="61" t="str">
        <f>IF([1]Einstellung!U61&lt;&gt;"",IF(ISERROR(VLOOKUP(A28,R_GRP_10,2)),99,IF(VLOOKUP(A28,R_GRP_10,1)=A28,VLOOKUP(A28,R_GRP_10,2),99)),"")</f>
        <v/>
      </c>
      <c r="AL28" s="61" t="str">
        <f>IF([1]Einstellung!V61&lt;&gt;"",IF(ISERROR(VLOOKUP(A28,R_GRP_11,2)),99,IF(VLOOKUP(A28,R_GRP_11,1)=A28,VLOOKUP(A28,R_GRP_11,2),99)),"")</f>
        <v/>
      </c>
      <c r="AM28" s="61" t="str">
        <f>IF([1]Einstellung!W61&lt;&gt;"",IF(ISERROR(VLOOKUP(A28,R_GRP_12,2)),99,IF(VLOOKUP(A28,R_GRP_12,1)=A28,VLOOKUP(A28,R_GRP_12,2),99)),"")</f>
        <v/>
      </c>
      <c r="AN28" s="61" t="str">
        <f>IF([1]Einstellung!X61&lt;&gt;"",IF(ISERROR(VLOOKUP(A28,R_GRP_13,2)),99,IF(VLOOKUP(A28,R_GRP_13,1)=A28,VLOOKUP(A28,R_GRP_13,2),99)),"")</f>
        <v/>
      </c>
      <c r="AO28" s="61" t="str">
        <f>IF([1]Einstellung!Y61&lt;&gt;"",IF(ISERROR(VLOOKUP(A28,R_GRP_14,2)),99,IF(VLOOKUP(A28,R_GRP_14,1)=A28,VLOOKUP(A28,R_GRP_14,2),99)),"")</f>
        <v/>
      </c>
      <c r="AP28" s="61" t="str">
        <f t="shared" si="0"/>
        <v/>
      </c>
      <c r="AQ28" s="61" t="str">
        <f t="shared" si="1"/>
        <v/>
      </c>
      <c r="AU28" s="46">
        <f>IF(C28&lt;&gt;"",YEAR([1]Wiegeliste!$D$4) - F28,0)</f>
        <v>0</v>
      </c>
      <c r="AV28">
        <f t="shared" si="2"/>
        <v>0</v>
      </c>
      <c r="AZ28" s="62">
        <f t="shared" si="24"/>
        <v>0</v>
      </c>
      <c r="BA28">
        <f t="shared" si="25"/>
        <v>0</v>
      </c>
      <c r="BB28">
        <f t="shared" si="26"/>
        <v>99</v>
      </c>
      <c r="BC28">
        <f t="shared" si="27"/>
        <v>99022</v>
      </c>
      <c r="BD28">
        <f t="shared" si="28"/>
        <v>99022</v>
      </c>
      <c r="BE28">
        <f t="shared" si="29"/>
        <v>99</v>
      </c>
      <c r="BF28">
        <f t="shared" si="30"/>
        <v>22</v>
      </c>
      <c r="BH28">
        <f t="shared" si="31"/>
        <v>0</v>
      </c>
      <c r="BI28">
        <f t="shared" si="32"/>
        <v>0</v>
      </c>
      <c r="BJ28">
        <f t="shared" si="33"/>
        <v>99</v>
      </c>
      <c r="BK28">
        <f t="shared" si="34"/>
        <v>99022</v>
      </c>
      <c r="BL28">
        <f t="shared" si="35"/>
        <v>99022</v>
      </c>
      <c r="BM28">
        <f t="shared" si="36"/>
        <v>99</v>
      </c>
      <c r="BN28">
        <f t="shared" si="37"/>
        <v>22</v>
      </c>
      <c r="BQ28" t="str">
        <f t="shared" si="38"/>
        <v/>
      </c>
      <c r="BR28">
        <f t="shared" si="3"/>
        <v>0</v>
      </c>
      <c r="BS28">
        <f>IF([1]Einstellung!L61="",0,1)</f>
        <v>0</v>
      </c>
      <c r="BT28">
        <f t="shared" si="39"/>
        <v>0</v>
      </c>
      <c r="BU28">
        <f t="shared" si="40"/>
        <v>0</v>
      </c>
      <c r="BV28">
        <f t="shared" si="41"/>
        <v>0</v>
      </c>
      <c r="BW28">
        <f t="shared" si="42"/>
        <v>0</v>
      </c>
      <c r="BX28">
        <f t="shared" si="111"/>
        <v>0</v>
      </c>
      <c r="BY28">
        <f t="shared" si="43"/>
        <v>99999</v>
      </c>
      <c r="BZ28">
        <f t="shared" si="44"/>
        <v>99999</v>
      </c>
      <c r="CA28">
        <f t="shared" si="45"/>
        <v>999</v>
      </c>
      <c r="CB28">
        <f t="shared" si="46"/>
        <v>99</v>
      </c>
      <c r="CD28" t="str">
        <f t="shared" si="47"/>
        <v/>
      </c>
      <c r="CF28">
        <f>IF([1]Einstellung!M61="",0,1)</f>
        <v>0</v>
      </c>
      <c r="CG28">
        <f t="shared" si="48"/>
        <v>0</v>
      </c>
      <c r="CH28">
        <f t="shared" si="49"/>
        <v>0</v>
      </c>
      <c r="CI28">
        <f t="shared" si="50"/>
        <v>0</v>
      </c>
      <c r="CJ28">
        <f t="shared" si="51"/>
        <v>0</v>
      </c>
      <c r="CK28">
        <f t="shared" si="112"/>
        <v>0</v>
      </c>
      <c r="CL28">
        <f t="shared" si="52"/>
        <v>99999</v>
      </c>
      <c r="CM28">
        <f t="shared" si="53"/>
        <v>99999</v>
      </c>
      <c r="CN28">
        <f t="shared" si="54"/>
        <v>999</v>
      </c>
      <c r="CO28">
        <f t="shared" si="55"/>
        <v>99</v>
      </c>
      <c r="CQ28" t="str">
        <f t="shared" si="56"/>
        <v/>
      </c>
      <c r="CS28">
        <f>IF([1]Einstellung!N61="",0,1)</f>
        <v>0</v>
      </c>
      <c r="CT28">
        <f t="shared" si="57"/>
        <v>0</v>
      </c>
      <c r="CU28">
        <f t="shared" si="58"/>
        <v>0</v>
      </c>
      <c r="CV28">
        <f t="shared" si="113"/>
        <v>0</v>
      </c>
      <c r="CW28">
        <f t="shared" si="114"/>
        <v>0</v>
      </c>
      <c r="CX28">
        <f t="shared" si="115"/>
        <v>0</v>
      </c>
      <c r="CY28">
        <f t="shared" si="116"/>
        <v>99999</v>
      </c>
      <c r="CZ28">
        <f t="shared" si="59"/>
        <v>99999</v>
      </c>
      <c r="DA28">
        <f t="shared" si="60"/>
        <v>999</v>
      </c>
      <c r="DB28">
        <f t="shared" si="61"/>
        <v>99</v>
      </c>
      <c r="DD28">
        <f t="shared" si="62"/>
        <v>0</v>
      </c>
      <c r="DF28">
        <f>IF([1]Einstellung!O61="",0,1)</f>
        <v>0</v>
      </c>
      <c r="DG28">
        <f t="shared" si="63"/>
        <v>0</v>
      </c>
      <c r="DH28">
        <f t="shared" si="64"/>
        <v>0</v>
      </c>
      <c r="DI28">
        <f t="shared" si="117"/>
        <v>0</v>
      </c>
      <c r="DJ28">
        <f t="shared" si="118"/>
        <v>0</v>
      </c>
      <c r="DK28">
        <f t="shared" si="119"/>
        <v>0</v>
      </c>
      <c r="DL28">
        <f t="shared" si="120"/>
        <v>99999</v>
      </c>
      <c r="DM28">
        <f t="shared" si="65"/>
        <v>99999</v>
      </c>
      <c r="DN28">
        <f t="shared" si="66"/>
        <v>999</v>
      </c>
      <c r="DO28">
        <f t="shared" si="67"/>
        <v>99</v>
      </c>
      <c r="DQ28">
        <f t="shared" si="68"/>
        <v>0</v>
      </c>
      <c r="DS28">
        <f>IF([1]Einstellung!P61="",0,1)</f>
        <v>0</v>
      </c>
      <c r="DT28">
        <f t="shared" si="69"/>
        <v>0</v>
      </c>
      <c r="DU28">
        <f t="shared" si="70"/>
        <v>0</v>
      </c>
      <c r="DV28">
        <f t="shared" si="121"/>
        <v>0</v>
      </c>
      <c r="DW28">
        <f t="shared" si="122"/>
        <v>0</v>
      </c>
      <c r="DX28">
        <f t="shared" si="123"/>
        <v>0</v>
      </c>
      <c r="DY28">
        <f t="shared" si="124"/>
        <v>99999</v>
      </c>
      <c r="DZ28">
        <f t="shared" si="71"/>
        <v>99999</v>
      </c>
      <c r="EA28">
        <f t="shared" si="72"/>
        <v>999</v>
      </c>
      <c r="EB28">
        <f t="shared" si="73"/>
        <v>99</v>
      </c>
      <c r="ED28">
        <f t="shared" si="74"/>
        <v>0</v>
      </c>
      <c r="EF28">
        <f>IF([1]Einstellung!Q61="",0,1)</f>
        <v>0</v>
      </c>
      <c r="EG28">
        <f t="shared" si="75"/>
        <v>0</v>
      </c>
      <c r="EH28">
        <f t="shared" si="4"/>
        <v>0</v>
      </c>
      <c r="EI28">
        <f t="shared" si="125"/>
        <v>0</v>
      </c>
      <c r="EJ28">
        <f t="shared" si="126"/>
        <v>0</v>
      </c>
      <c r="EK28">
        <f t="shared" si="127"/>
        <v>0</v>
      </c>
      <c r="EL28">
        <f t="shared" si="128"/>
        <v>99999</v>
      </c>
      <c r="EM28">
        <f t="shared" si="5"/>
        <v>99999</v>
      </c>
      <c r="EN28">
        <f t="shared" si="76"/>
        <v>999</v>
      </c>
      <c r="EO28">
        <f t="shared" si="77"/>
        <v>99</v>
      </c>
      <c r="EQ28">
        <f t="shared" si="78"/>
        <v>0</v>
      </c>
      <c r="ES28">
        <f>IF([1]Einstellung!R61="",0,1)</f>
        <v>0</v>
      </c>
      <c r="ET28">
        <f t="shared" si="79"/>
        <v>0</v>
      </c>
      <c r="EU28">
        <f t="shared" si="6"/>
        <v>0</v>
      </c>
      <c r="EV28">
        <f t="shared" si="129"/>
        <v>0</v>
      </c>
      <c r="EW28">
        <f t="shared" si="130"/>
        <v>0</v>
      </c>
      <c r="EX28">
        <f t="shared" si="131"/>
        <v>0</v>
      </c>
      <c r="EY28">
        <f t="shared" si="132"/>
        <v>99999</v>
      </c>
      <c r="EZ28">
        <f t="shared" si="7"/>
        <v>99999</v>
      </c>
      <c r="FA28">
        <f t="shared" si="80"/>
        <v>999</v>
      </c>
      <c r="FB28">
        <f t="shared" si="81"/>
        <v>99</v>
      </c>
      <c r="FD28">
        <f t="shared" si="82"/>
        <v>0</v>
      </c>
      <c r="FF28">
        <f>IF([1]Einstellung!S61="",0,1)</f>
        <v>0</v>
      </c>
      <c r="FG28">
        <f t="shared" si="83"/>
        <v>0</v>
      </c>
      <c r="FH28">
        <f t="shared" si="8"/>
        <v>0</v>
      </c>
      <c r="FI28">
        <f t="shared" si="133"/>
        <v>0</v>
      </c>
      <c r="FJ28">
        <f t="shared" si="134"/>
        <v>0</v>
      </c>
      <c r="FK28">
        <f t="shared" si="135"/>
        <v>0</v>
      </c>
      <c r="FL28">
        <f t="shared" si="136"/>
        <v>99999</v>
      </c>
      <c r="FM28" s="14">
        <f t="shared" si="9"/>
        <v>99999</v>
      </c>
      <c r="FN28">
        <f t="shared" si="84"/>
        <v>999</v>
      </c>
      <c r="FO28">
        <f t="shared" si="85"/>
        <v>99</v>
      </c>
      <c r="FQ28">
        <f t="shared" si="86"/>
        <v>0</v>
      </c>
      <c r="FS28">
        <f>IF([1]Einstellung!T61="",0,1)</f>
        <v>0</v>
      </c>
      <c r="FT28">
        <f t="shared" si="87"/>
        <v>0</v>
      </c>
      <c r="FU28">
        <f t="shared" si="10"/>
        <v>0</v>
      </c>
      <c r="FV28">
        <f t="shared" si="137"/>
        <v>0</v>
      </c>
      <c r="FW28">
        <f t="shared" si="138"/>
        <v>0</v>
      </c>
      <c r="FX28">
        <f t="shared" si="139"/>
        <v>0</v>
      </c>
      <c r="FY28">
        <f t="shared" si="140"/>
        <v>99999</v>
      </c>
      <c r="FZ28">
        <f t="shared" si="11"/>
        <v>99999</v>
      </c>
      <c r="GA28">
        <f t="shared" si="88"/>
        <v>999</v>
      </c>
      <c r="GB28">
        <f t="shared" si="89"/>
        <v>99</v>
      </c>
      <c r="GD28">
        <f t="shared" si="90"/>
        <v>0</v>
      </c>
      <c r="GF28">
        <f>IF([1]Einstellung!U61="",0,1)</f>
        <v>0</v>
      </c>
      <c r="GG28">
        <f t="shared" si="91"/>
        <v>0</v>
      </c>
      <c r="GH28">
        <f t="shared" si="12"/>
        <v>0</v>
      </c>
      <c r="GI28">
        <f t="shared" si="141"/>
        <v>0</v>
      </c>
      <c r="GJ28">
        <f t="shared" si="142"/>
        <v>0</v>
      </c>
      <c r="GK28">
        <f t="shared" si="143"/>
        <v>0</v>
      </c>
      <c r="GL28">
        <f t="shared" si="144"/>
        <v>99999</v>
      </c>
      <c r="GM28">
        <f t="shared" si="13"/>
        <v>99999</v>
      </c>
      <c r="GN28">
        <f t="shared" si="92"/>
        <v>999</v>
      </c>
      <c r="GO28">
        <f t="shared" si="93"/>
        <v>99</v>
      </c>
      <c r="GQ28">
        <f t="shared" si="94"/>
        <v>0</v>
      </c>
      <c r="GS28">
        <f>IF([1]Einstellung!V61="",0,1)</f>
        <v>0</v>
      </c>
      <c r="GT28">
        <f t="shared" si="95"/>
        <v>0</v>
      </c>
      <c r="GU28">
        <f t="shared" si="14"/>
        <v>0</v>
      </c>
      <c r="GV28">
        <f t="shared" si="145"/>
        <v>0</v>
      </c>
      <c r="GW28">
        <f t="shared" si="146"/>
        <v>0</v>
      </c>
      <c r="GX28">
        <f t="shared" si="147"/>
        <v>0</v>
      </c>
      <c r="GY28">
        <f t="shared" si="148"/>
        <v>99999</v>
      </c>
      <c r="GZ28">
        <f t="shared" si="15"/>
        <v>99999</v>
      </c>
      <c r="HA28">
        <f t="shared" si="96"/>
        <v>999</v>
      </c>
      <c r="HB28">
        <f t="shared" si="97"/>
        <v>99</v>
      </c>
      <c r="HD28">
        <f t="shared" si="98"/>
        <v>0</v>
      </c>
      <c r="HF28">
        <f>IF([1]Einstellung!W61="",0,1)</f>
        <v>0</v>
      </c>
      <c r="HG28">
        <f t="shared" si="99"/>
        <v>0</v>
      </c>
      <c r="HH28">
        <f t="shared" si="16"/>
        <v>0</v>
      </c>
      <c r="HI28">
        <f t="shared" si="149"/>
        <v>0</v>
      </c>
      <c r="HJ28">
        <f t="shared" si="150"/>
        <v>0</v>
      </c>
      <c r="HK28">
        <f t="shared" si="151"/>
        <v>0</v>
      </c>
      <c r="HL28">
        <f t="shared" si="152"/>
        <v>99999</v>
      </c>
      <c r="HM28">
        <f t="shared" si="17"/>
        <v>99999</v>
      </c>
      <c r="HN28">
        <f t="shared" si="100"/>
        <v>999</v>
      </c>
      <c r="HO28">
        <f t="shared" si="101"/>
        <v>99</v>
      </c>
      <c r="HQ28">
        <f t="shared" si="102"/>
        <v>0</v>
      </c>
      <c r="HS28">
        <f>IF([1]Einstellung!X61="",0,1)</f>
        <v>0</v>
      </c>
      <c r="HT28">
        <f t="shared" si="103"/>
        <v>0</v>
      </c>
      <c r="HU28">
        <f t="shared" si="18"/>
        <v>0</v>
      </c>
      <c r="HV28">
        <f t="shared" si="153"/>
        <v>0</v>
      </c>
      <c r="HW28">
        <f t="shared" si="154"/>
        <v>0</v>
      </c>
      <c r="HX28">
        <f t="shared" si="155"/>
        <v>0</v>
      </c>
      <c r="HY28">
        <f t="shared" si="156"/>
        <v>99999</v>
      </c>
      <c r="HZ28">
        <f t="shared" si="19"/>
        <v>99999</v>
      </c>
      <c r="IA28">
        <f t="shared" si="104"/>
        <v>999</v>
      </c>
      <c r="IB28">
        <f t="shared" si="105"/>
        <v>99</v>
      </c>
      <c r="ID28">
        <f t="shared" si="106"/>
        <v>0</v>
      </c>
      <c r="IF28">
        <f>IF([1]Einstellung!Y61="",0,1)</f>
        <v>0</v>
      </c>
      <c r="IG28">
        <f t="shared" si="107"/>
        <v>0</v>
      </c>
      <c r="IH28">
        <f t="shared" si="20"/>
        <v>0</v>
      </c>
      <c r="II28">
        <f t="shared" si="157"/>
        <v>0</v>
      </c>
      <c r="IJ28">
        <f t="shared" si="158"/>
        <v>0</v>
      </c>
      <c r="IK28">
        <f t="shared" si="159"/>
        <v>0</v>
      </c>
      <c r="IL28">
        <f t="shared" si="160"/>
        <v>99999</v>
      </c>
      <c r="IM28">
        <f t="shared" si="21"/>
        <v>99999</v>
      </c>
      <c r="IN28">
        <f t="shared" si="108"/>
        <v>999</v>
      </c>
      <c r="IO28">
        <f t="shared" si="109"/>
        <v>99</v>
      </c>
      <c r="IT28" t="str">
        <f>IF([1]Wettkampf!BK27&lt;&gt;"",VLOOKUP([1]Wettkampf!BK27, Athl01,11),"")</f>
        <v/>
      </c>
      <c r="IU28" t="str">
        <f>IF([1]Wettkampf!BK27&lt;&gt;"",VLOOKUP([1]Wettkampf!BK27, Athl01,10),"")</f>
        <v/>
      </c>
      <c r="IV28" t="str">
        <f t="shared" si="110"/>
        <v/>
      </c>
    </row>
    <row r="29" spans="1:256" ht="13.5" customHeight="1">
      <c r="A29" s="47">
        <v>23</v>
      </c>
      <c r="B29" s="47" t="str">
        <f>IF([1]Einstellung!B62&lt;&gt;"",[1]Einstellung!B62,"")</f>
        <v/>
      </c>
      <c r="C29" s="63" t="str">
        <f>[1]Einstellung!D62</f>
        <v/>
      </c>
      <c r="D29" s="64" t="str">
        <f>[1]Einstellung!D62</f>
        <v/>
      </c>
      <c r="E29" s="50" t="str">
        <f>IF([1]Einstellung!$S$28="N",IF([1]Wettkampf!BK28&lt;&gt;"",VLOOKUP([1]Wettkampf!BK28,Athl01,13),""),IF([1]Wettkampf!BK28&lt;&gt;"",VLOOKUP([1]Wettkampf!BK28,Athl01,[1]Einstellung!$I$2),""))</f>
        <v/>
      </c>
      <c r="F29" s="51" t="str">
        <f>IF([1]Wettkampf!BK28&lt;&gt;"",YEAR(VLOOKUP([1]Wettkampf!BK28, Athl01,4)),"")</f>
        <v/>
      </c>
      <c r="G29" s="47" t="str">
        <f t="shared" si="22"/>
        <v/>
      </c>
      <c r="H29" s="52" t="str">
        <f>IF([1]Wettkampf!K28="","",[1]Wettkampf!K28)</f>
        <v/>
      </c>
      <c r="I29" s="53" t="str">
        <f>IF([1]Wettkampf!P28=0,"",[1]Wettkampf!P28)</f>
        <v/>
      </c>
      <c r="J29" s="54" t="str">
        <f>IF([1]Wettkampf!Q28="+","",IF([1]Wettkampf!Q28="-","x",""))</f>
        <v/>
      </c>
      <c r="K29" s="55" t="str">
        <f>IF([1]Wettkampf!R28=0,"",[1]Wettkampf!R28)</f>
        <v/>
      </c>
      <c r="L29" s="54" t="str">
        <f>IF([1]Wettkampf!S28="+","",IF([1]Wettkampf!S28="-","x",""))</f>
        <v/>
      </c>
      <c r="M29" s="55" t="str">
        <f>IF([1]Wettkampf!T28=0,"",[1]Wettkampf!T28)</f>
        <v/>
      </c>
      <c r="N29" s="54" t="str">
        <f>IF([1]Wettkampf!U28="+","",IF([1]Wettkampf!U28="-","x",""))</f>
        <v/>
      </c>
      <c r="O29" s="56" t="str">
        <f>IF([1]Wettkampf!L28&lt;&gt;"",[1]Wettkampf!BA28,"")</f>
        <v/>
      </c>
      <c r="P29" s="57" t="s">
        <v>20</v>
      </c>
      <c r="Q29" s="53" t="str">
        <f>IF([1]Wettkampf!W28=0,"",[1]Wettkampf!W28)</f>
        <v/>
      </c>
      <c r="R29" s="54" t="str">
        <f>IF([1]Wettkampf!X28="+","",IF([1]Wettkampf!X28="-","x",""))</f>
        <v/>
      </c>
      <c r="S29" s="55" t="str">
        <f>IF([1]Wettkampf!Y28=0,"",[1]Wettkampf!Y28)</f>
        <v/>
      </c>
      <c r="T29" s="54" t="str">
        <f>IF([1]Wettkampf!Z28="+","",IF([1]Wettkampf!Z28="-","x",""))</f>
        <v/>
      </c>
      <c r="U29" s="55" t="str">
        <f>IF([1]Wettkampf!AA28=0,"",[1]Wettkampf!AA28)</f>
        <v/>
      </c>
      <c r="V29" s="54" t="str">
        <f>IF([1]Wettkampf!AB28="+","",IF([1]Wettkampf!AB28="-","x",""))</f>
        <v/>
      </c>
      <c r="W29" s="56" t="str">
        <f>IF([1]Wettkampf!L28&lt;&gt;"",[1]Wettkampf!BE28,"")</f>
        <v/>
      </c>
      <c r="X29" s="57" t="s">
        <v>20</v>
      </c>
      <c r="Y29" s="58" t="str">
        <f>IF([1]Wettkampf!L28&lt;&gt;"",IF($AU$1="J",O29+W29,IF($AU$1="R",IF(O29=0,0,O29+W29),IF(AU$1="S",IF(W29=0,0,O29+W29),IF(O29=0,0,IF(W29=0,0,O29+W29))))),"")</f>
        <v/>
      </c>
      <c r="Z29" s="59" t="str">
        <f>IF([1]Wettkampf!L28&lt;&gt;"",ROUND([1]Wettkampf!BR28*Y29,2),"")</f>
        <v/>
      </c>
      <c r="AA29" s="60" t="str">
        <f t="shared" si="23"/>
        <v/>
      </c>
      <c r="AB29" s="61" t="str">
        <f>IF([1]Einstellung!L62&lt;&gt;"",IF(ISERROR(VLOOKUP(A29,R_GRP_01,2,FALSE)),99,IF(VLOOKUP(A29,R_GRP_01,1,FALSE)=A29,VLOOKUP(A29,R_GRP_01,2,FALSE),99)),"")</f>
        <v/>
      </c>
      <c r="AC29" s="61" t="str">
        <f>IF([1]Einstellung!M62&lt;&gt;"",IF(ISERROR(VLOOKUP(A29,R_GRP_02,2)),99,IF(VLOOKUP(A29,R_GRP_02,1)=A29,VLOOKUP(A29,R_GRP_02,2),99)),"")</f>
        <v/>
      </c>
      <c r="AD29" s="61" t="str">
        <f>IF([1]Einstellung!N62&lt;&gt;"",IF(ISERROR(VLOOKUP(A29,R_GRP_03,2)),99,IF(VLOOKUP(A29,R_GRP_03,1)=A29,VLOOKUP(A29,R_GRP_03,2),99)),"")</f>
        <v/>
      </c>
      <c r="AE29" s="61" t="str">
        <f>IF([1]Einstellung!O62&lt;&gt;"",IF(ISERROR(VLOOKUP(A29,R_GRP_04,2)),99,IF(VLOOKUP(A29,R_GRP_04,1)=A29,VLOOKUP(A29,R_GRP_04,2),99)),"")</f>
        <v/>
      </c>
      <c r="AF29" s="61" t="str">
        <f>IF([1]Einstellung!P62&lt;&gt;"",IF(ISERROR(VLOOKUP(A29,R_GRP_05,2)),99,IF(VLOOKUP(A29,R_GRP_05,1)=A29,VLOOKUP(A29,R_GRP_05,2),99)),"")</f>
        <v/>
      </c>
      <c r="AG29" s="61" t="str">
        <f>IF([1]Einstellung!Q62&lt;&gt;"",IF(ISERROR(VLOOKUP(A29,R_GRP_06,2)),99,IF(VLOOKUP(A29,R_GRP_06,1)=A29,VLOOKUP(A29,R_GRP_06,2),99)),"")</f>
        <v/>
      </c>
      <c r="AH29" s="61" t="str">
        <f>IF([1]Einstellung!R62&lt;&gt;"",IF(ISERROR(VLOOKUP(A29,R_GRP_07,2)),99,IF(VLOOKUP(A29,R_GRP_07,1)=A29,VLOOKUP(A29,R_GRP_07,2),99)),"")</f>
        <v/>
      </c>
      <c r="AI29" s="61" t="str">
        <f>IF([1]Einstellung!S62&lt;&gt;"",IF(ISERROR(VLOOKUP(A29,R_GRP_08,2)),99,IF(VLOOKUP(A29,R_GRP_08,1)=A29,VLOOKUP(A29,R_GRP_08,2),99)),"")</f>
        <v/>
      </c>
      <c r="AJ29" s="61" t="str">
        <f>IF([1]Einstellung!T62&lt;&gt;"",IF(ISERROR(VLOOKUP(A29,R_GRP_09,2)),99,IF(VLOOKUP(A29,R_GRP_09,1)=A29,VLOOKUP(A29,R_GRP_09,2),99)),"")</f>
        <v/>
      </c>
      <c r="AK29" s="61" t="str">
        <f>IF([1]Einstellung!U62&lt;&gt;"",IF(ISERROR(VLOOKUP(A29,R_GRP_10,2)),99,IF(VLOOKUP(A29,R_GRP_10,1)=A29,VLOOKUP(A29,R_GRP_10,2),99)),"")</f>
        <v/>
      </c>
      <c r="AL29" s="61" t="str">
        <f>IF([1]Einstellung!V62&lt;&gt;"",IF(ISERROR(VLOOKUP(A29,R_GRP_11,2)),99,IF(VLOOKUP(A29,R_GRP_11,1)=A29,VLOOKUP(A29,R_GRP_11,2),99)),"")</f>
        <v/>
      </c>
      <c r="AM29" s="61" t="str">
        <f>IF([1]Einstellung!W62&lt;&gt;"",IF(ISERROR(VLOOKUP(A29,R_GRP_12,2)),99,IF(VLOOKUP(A29,R_GRP_12,1)=A29,VLOOKUP(A29,R_GRP_12,2),99)),"")</f>
        <v/>
      </c>
      <c r="AN29" s="61" t="str">
        <f>IF([1]Einstellung!X62&lt;&gt;"",IF(ISERROR(VLOOKUP(A29,R_GRP_13,2)),99,IF(VLOOKUP(A29,R_GRP_13,1)=A29,VLOOKUP(A29,R_GRP_13,2),99)),"")</f>
        <v/>
      </c>
      <c r="AO29" s="61" t="str">
        <f>IF([1]Einstellung!Y62&lt;&gt;"",IF(ISERROR(VLOOKUP(A29,R_GRP_14,2)),99,IF(VLOOKUP(A29,R_GRP_14,1)=A29,VLOOKUP(A29,R_GRP_14,2),99)),"")</f>
        <v/>
      </c>
      <c r="AP29" s="61" t="str">
        <f t="shared" si="0"/>
        <v/>
      </c>
      <c r="AQ29" s="61" t="str">
        <f t="shared" si="1"/>
        <v/>
      </c>
      <c r="AU29" s="46">
        <f>IF(C29&lt;&gt;"",YEAR([1]Wiegeliste!$D$4) - F29,0)</f>
        <v>0</v>
      </c>
      <c r="AV29">
        <f t="shared" si="2"/>
        <v>0</v>
      </c>
      <c r="AZ29" s="62">
        <f t="shared" si="24"/>
        <v>0</v>
      </c>
      <c r="BA29">
        <f t="shared" si="25"/>
        <v>0</v>
      </c>
      <c r="BB29">
        <f t="shared" si="26"/>
        <v>99</v>
      </c>
      <c r="BC29">
        <f t="shared" si="27"/>
        <v>99023</v>
      </c>
      <c r="BD29">
        <f t="shared" si="28"/>
        <v>99023</v>
      </c>
      <c r="BE29">
        <f t="shared" si="29"/>
        <v>99</v>
      </c>
      <c r="BF29">
        <f t="shared" si="30"/>
        <v>23</v>
      </c>
      <c r="BH29">
        <f t="shared" si="31"/>
        <v>0</v>
      </c>
      <c r="BI29">
        <f t="shared" si="32"/>
        <v>0</v>
      </c>
      <c r="BJ29">
        <f t="shared" si="33"/>
        <v>99</v>
      </c>
      <c r="BK29">
        <f t="shared" si="34"/>
        <v>99023</v>
      </c>
      <c r="BL29">
        <f t="shared" si="35"/>
        <v>99023</v>
      </c>
      <c r="BM29">
        <f t="shared" si="36"/>
        <v>99</v>
      </c>
      <c r="BN29">
        <f t="shared" si="37"/>
        <v>23</v>
      </c>
      <c r="BQ29" t="str">
        <f t="shared" si="38"/>
        <v/>
      </c>
      <c r="BR29">
        <f t="shared" si="3"/>
        <v>0</v>
      </c>
      <c r="BS29">
        <f>IF([1]Einstellung!L62="",0,1)</f>
        <v>0</v>
      </c>
      <c r="BT29">
        <f t="shared" si="39"/>
        <v>0</v>
      </c>
      <c r="BU29">
        <f t="shared" si="40"/>
        <v>0</v>
      </c>
      <c r="BV29">
        <f t="shared" si="41"/>
        <v>0</v>
      </c>
      <c r="BW29">
        <f t="shared" si="42"/>
        <v>0</v>
      </c>
      <c r="BX29">
        <f t="shared" si="111"/>
        <v>0</v>
      </c>
      <c r="BY29">
        <f t="shared" si="43"/>
        <v>99999</v>
      </c>
      <c r="BZ29">
        <f t="shared" si="44"/>
        <v>99999</v>
      </c>
      <c r="CA29">
        <f t="shared" si="45"/>
        <v>999</v>
      </c>
      <c r="CB29">
        <f t="shared" si="46"/>
        <v>99</v>
      </c>
      <c r="CD29" t="str">
        <f t="shared" si="47"/>
        <v/>
      </c>
      <c r="CF29">
        <f>IF([1]Einstellung!M62="",0,1)</f>
        <v>0</v>
      </c>
      <c r="CG29">
        <f t="shared" si="48"/>
        <v>0</v>
      </c>
      <c r="CH29">
        <f t="shared" si="49"/>
        <v>0</v>
      </c>
      <c r="CI29">
        <f t="shared" si="50"/>
        <v>0</v>
      </c>
      <c r="CJ29">
        <f t="shared" si="51"/>
        <v>0</v>
      </c>
      <c r="CK29">
        <f t="shared" si="112"/>
        <v>0</v>
      </c>
      <c r="CL29">
        <f t="shared" si="52"/>
        <v>99999</v>
      </c>
      <c r="CM29">
        <f t="shared" si="53"/>
        <v>99999</v>
      </c>
      <c r="CN29">
        <f t="shared" si="54"/>
        <v>999</v>
      </c>
      <c r="CO29">
        <f t="shared" si="55"/>
        <v>99</v>
      </c>
      <c r="CQ29" t="str">
        <f t="shared" si="56"/>
        <v/>
      </c>
      <c r="CS29">
        <f>IF([1]Einstellung!N62="",0,1)</f>
        <v>0</v>
      </c>
      <c r="CT29">
        <f t="shared" si="57"/>
        <v>0</v>
      </c>
      <c r="CU29">
        <f t="shared" si="58"/>
        <v>0</v>
      </c>
      <c r="CV29">
        <f t="shared" si="113"/>
        <v>0</v>
      </c>
      <c r="CW29">
        <f t="shared" si="114"/>
        <v>0</v>
      </c>
      <c r="CX29">
        <f t="shared" si="115"/>
        <v>0</v>
      </c>
      <c r="CY29">
        <f t="shared" si="116"/>
        <v>99999</v>
      </c>
      <c r="CZ29">
        <f t="shared" si="59"/>
        <v>99999</v>
      </c>
      <c r="DA29">
        <f t="shared" si="60"/>
        <v>999</v>
      </c>
      <c r="DB29">
        <f t="shared" si="61"/>
        <v>99</v>
      </c>
      <c r="DD29">
        <f t="shared" si="62"/>
        <v>0</v>
      </c>
      <c r="DF29">
        <f>IF([1]Einstellung!O62="",0,1)</f>
        <v>0</v>
      </c>
      <c r="DG29">
        <f t="shared" si="63"/>
        <v>0</v>
      </c>
      <c r="DH29">
        <f t="shared" si="64"/>
        <v>0</v>
      </c>
      <c r="DI29">
        <f t="shared" si="117"/>
        <v>0</v>
      </c>
      <c r="DJ29">
        <f t="shared" si="118"/>
        <v>0</v>
      </c>
      <c r="DK29">
        <f t="shared" si="119"/>
        <v>0</v>
      </c>
      <c r="DL29">
        <f t="shared" si="120"/>
        <v>99999</v>
      </c>
      <c r="DM29">
        <f t="shared" si="65"/>
        <v>99999</v>
      </c>
      <c r="DN29">
        <f t="shared" si="66"/>
        <v>999</v>
      </c>
      <c r="DO29">
        <f t="shared" si="67"/>
        <v>99</v>
      </c>
      <c r="DQ29">
        <f t="shared" si="68"/>
        <v>0</v>
      </c>
      <c r="DS29">
        <f>IF([1]Einstellung!P62="",0,1)</f>
        <v>0</v>
      </c>
      <c r="DT29">
        <f t="shared" si="69"/>
        <v>0</v>
      </c>
      <c r="DU29">
        <f t="shared" si="70"/>
        <v>0</v>
      </c>
      <c r="DV29">
        <f t="shared" si="121"/>
        <v>0</v>
      </c>
      <c r="DW29">
        <f t="shared" si="122"/>
        <v>0</v>
      </c>
      <c r="DX29">
        <f t="shared" si="123"/>
        <v>0</v>
      </c>
      <c r="DY29">
        <f t="shared" si="124"/>
        <v>99999</v>
      </c>
      <c r="DZ29">
        <f t="shared" si="71"/>
        <v>99999</v>
      </c>
      <c r="EA29">
        <f t="shared" si="72"/>
        <v>999</v>
      </c>
      <c r="EB29">
        <f t="shared" si="73"/>
        <v>99</v>
      </c>
      <c r="ED29">
        <f t="shared" si="74"/>
        <v>0</v>
      </c>
      <c r="EF29">
        <f>IF([1]Einstellung!Q62="",0,1)</f>
        <v>0</v>
      </c>
      <c r="EG29">
        <f t="shared" si="75"/>
        <v>0</v>
      </c>
      <c r="EH29">
        <f t="shared" si="4"/>
        <v>0</v>
      </c>
      <c r="EI29">
        <f t="shared" si="125"/>
        <v>0</v>
      </c>
      <c r="EJ29">
        <f t="shared" si="126"/>
        <v>0</v>
      </c>
      <c r="EK29">
        <f t="shared" si="127"/>
        <v>0</v>
      </c>
      <c r="EL29">
        <f t="shared" si="128"/>
        <v>99999</v>
      </c>
      <c r="EM29">
        <f t="shared" si="5"/>
        <v>99999</v>
      </c>
      <c r="EN29">
        <f t="shared" si="76"/>
        <v>999</v>
      </c>
      <c r="EO29">
        <f t="shared" si="77"/>
        <v>99</v>
      </c>
      <c r="EQ29">
        <f t="shared" si="78"/>
        <v>0</v>
      </c>
      <c r="ES29">
        <f>IF([1]Einstellung!R62="",0,1)</f>
        <v>0</v>
      </c>
      <c r="ET29">
        <f t="shared" si="79"/>
        <v>0</v>
      </c>
      <c r="EU29">
        <f t="shared" si="6"/>
        <v>0</v>
      </c>
      <c r="EV29">
        <f t="shared" si="129"/>
        <v>0</v>
      </c>
      <c r="EW29">
        <f t="shared" si="130"/>
        <v>0</v>
      </c>
      <c r="EX29">
        <f t="shared" si="131"/>
        <v>0</v>
      </c>
      <c r="EY29">
        <f t="shared" si="132"/>
        <v>99999</v>
      </c>
      <c r="EZ29">
        <f t="shared" si="7"/>
        <v>99999</v>
      </c>
      <c r="FA29">
        <f t="shared" si="80"/>
        <v>999</v>
      </c>
      <c r="FB29">
        <f t="shared" si="81"/>
        <v>99</v>
      </c>
      <c r="FD29">
        <f t="shared" si="82"/>
        <v>0</v>
      </c>
      <c r="FF29">
        <f>IF([1]Einstellung!S62="",0,1)</f>
        <v>0</v>
      </c>
      <c r="FG29">
        <f t="shared" si="83"/>
        <v>0</v>
      </c>
      <c r="FH29">
        <f t="shared" si="8"/>
        <v>0</v>
      </c>
      <c r="FI29">
        <f t="shared" si="133"/>
        <v>0</v>
      </c>
      <c r="FJ29">
        <f t="shared" si="134"/>
        <v>0</v>
      </c>
      <c r="FK29">
        <f t="shared" si="135"/>
        <v>0</v>
      </c>
      <c r="FL29">
        <f t="shared" si="136"/>
        <v>99999</v>
      </c>
      <c r="FM29" s="14">
        <f t="shared" si="9"/>
        <v>99999</v>
      </c>
      <c r="FN29">
        <f t="shared" si="84"/>
        <v>999</v>
      </c>
      <c r="FO29">
        <f t="shared" si="85"/>
        <v>99</v>
      </c>
      <c r="FQ29">
        <f t="shared" si="86"/>
        <v>0</v>
      </c>
      <c r="FS29">
        <f>IF([1]Einstellung!T62="",0,1)</f>
        <v>0</v>
      </c>
      <c r="FT29">
        <f t="shared" si="87"/>
        <v>0</v>
      </c>
      <c r="FU29">
        <f t="shared" si="10"/>
        <v>0</v>
      </c>
      <c r="FV29">
        <f t="shared" si="137"/>
        <v>0</v>
      </c>
      <c r="FW29">
        <f t="shared" si="138"/>
        <v>0</v>
      </c>
      <c r="FX29">
        <f t="shared" si="139"/>
        <v>0</v>
      </c>
      <c r="FY29">
        <f t="shared" si="140"/>
        <v>99999</v>
      </c>
      <c r="FZ29">
        <f t="shared" si="11"/>
        <v>99999</v>
      </c>
      <c r="GA29">
        <f t="shared" si="88"/>
        <v>999</v>
      </c>
      <c r="GB29">
        <f t="shared" si="89"/>
        <v>99</v>
      </c>
      <c r="GD29">
        <f t="shared" si="90"/>
        <v>0</v>
      </c>
      <c r="GF29">
        <f>IF([1]Einstellung!U62="",0,1)</f>
        <v>0</v>
      </c>
      <c r="GG29">
        <f t="shared" si="91"/>
        <v>0</v>
      </c>
      <c r="GH29">
        <f t="shared" si="12"/>
        <v>0</v>
      </c>
      <c r="GI29">
        <f t="shared" si="141"/>
        <v>0</v>
      </c>
      <c r="GJ29">
        <f t="shared" si="142"/>
        <v>0</v>
      </c>
      <c r="GK29">
        <f t="shared" si="143"/>
        <v>0</v>
      </c>
      <c r="GL29">
        <f t="shared" si="144"/>
        <v>99999</v>
      </c>
      <c r="GM29">
        <f t="shared" si="13"/>
        <v>99999</v>
      </c>
      <c r="GN29">
        <f t="shared" si="92"/>
        <v>999</v>
      </c>
      <c r="GO29">
        <f t="shared" si="93"/>
        <v>99</v>
      </c>
      <c r="GQ29">
        <f t="shared" si="94"/>
        <v>0</v>
      </c>
      <c r="GS29">
        <f>IF([1]Einstellung!V62="",0,1)</f>
        <v>0</v>
      </c>
      <c r="GT29">
        <f t="shared" si="95"/>
        <v>0</v>
      </c>
      <c r="GU29">
        <f t="shared" si="14"/>
        <v>0</v>
      </c>
      <c r="GV29">
        <f t="shared" si="145"/>
        <v>0</v>
      </c>
      <c r="GW29">
        <f t="shared" si="146"/>
        <v>0</v>
      </c>
      <c r="GX29">
        <f t="shared" si="147"/>
        <v>0</v>
      </c>
      <c r="GY29">
        <f t="shared" si="148"/>
        <v>99999</v>
      </c>
      <c r="GZ29">
        <f t="shared" si="15"/>
        <v>99999</v>
      </c>
      <c r="HA29">
        <f t="shared" si="96"/>
        <v>999</v>
      </c>
      <c r="HB29">
        <f t="shared" si="97"/>
        <v>99</v>
      </c>
      <c r="HD29">
        <f t="shared" si="98"/>
        <v>0</v>
      </c>
      <c r="HF29">
        <f>IF([1]Einstellung!W62="",0,1)</f>
        <v>0</v>
      </c>
      <c r="HG29">
        <f t="shared" si="99"/>
        <v>0</v>
      </c>
      <c r="HH29">
        <f t="shared" si="16"/>
        <v>0</v>
      </c>
      <c r="HI29">
        <f t="shared" si="149"/>
        <v>0</v>
      </c>
      <c r="HJ29">
        <f t="shared" si="150"/>
        <v>0</v>
      </c>
      <c r="HK29">
        <f t="shared" si="151"/>
        <v>0</v>
      </c>
      <c r="HL29">
        <f t="shared" si="152"/>
        <v>99999</v>
      </c>
      <c r="HM29">
        <f t="shared" si="17"/>
        <v>99999</v>
      </c>
      <c r="HN29">
        <f t="shared" si="100"/>
        <v>999</v>
      </c>
      <c r="HO29">
        <f t="shared" si="101"/>
        <v>99</v>
      </c>
      <c r="HQ29">
        <f t="shared" si="102"/>
        <v>0</v>
      </c>
      <c r="HS29">
        <f>IF([1]Einstellung!X62="",0,1)</f>
        <v>0</v>
      </c>
      <c r="HT29">
        <f t="shared" si="103"/>
        <v>0</v>
      </c>
      <c r="HU29">
        <f t="shared" si="18"/>
        <v>0</v>
      </c>
      <c r="HV29">
        <f t="shared" si="153"/>
        <v>0</v>
      </c>
      <c r="HW29">
        <f t="shared" si="154"/>
        <v>0</v>
      </c>
      <c r="HX29">
        <f t="shared" si="155"/>
        <v>0</v>
      </c>
      <c r="HY29">
        <f t="shared" si="156"/>
        <v>99999</v>
      </c>
      <c r="HZ29">
        <f t="shared" si="19"/>
        <v>99999</v>
      </c>
      <c r="IA29">
        <f t="shared" si="104"/>
        <v>999</v>
      </c>
      <c r="IB29">
        <f t="shared" si="105"/>
        <v>99</v>
      </c>
      <c r="ID29">
        <f t="shared" si="106"/>
        <v>0</v>
      </c>
      <c r="IF29">
        <f>IF([1]Einstellung!Y62="",0,1)</f>
        <v>0</v>
      </c>
      <c r="IG29">
        <f t="shared" si="107"/>
        <v>0</v>
      </c>
      <c r="IH29">
        <f t="shared" si="20"/>
        <v>0</v>
      </c>
      <c r="II29">
        <f t="shared" si="157"/>
        <v>0</v>
      </c>
      <c r="IJ29">
        <f t="shared" si="158"/>
        <v>0</v>
      </c>
      <c r="IK29">
        <f t="shared" si="159"/>
        <v>0</v>
      </c>
      <c r="IL29">
        <f t="shared" si="160"/>
        <v>99999</v>
      </c>
      <c r="IM29">
        <f t="shared" si="21"/>
        <v>99999</v>
      </c>
      <c r="IN29">
        <f t="shared" si="108"/>
        <v>999</v>
      </c>
      <c r="IO29">
        <f t="shared" si="109"/>
        <v>99</v>
      </c>
      <c r="IT29" t="str">
        <f>IF([1]Wettkampf!BK28&lt;&gt;"",VLOOKUP([1]Wettkampf!BK28, Athl01,11),"")</f>
        <v/>
      </c>
      <c r="IU29" t="str">
        <f>IF([1]Wettkampf!BK28&lt;&gt;"",VLOOKUP([1]Wettkampf!BK28, Athl01,10),"")</f>
        <v/>
      </c>
      <c r="IV29" t="str">
        <f t="shared" si="110"/>
        <v/>
      </c>
    </row>
    <row r="30" spans="1:256" ht="13.5" customHeight="1">
      <c r="A30" s="47">
        <v>24</v>
      </c>
      <c r="B30" s="47" t="str">
        <f>IF([1]Einstellung!B63&lt;&gt;"",[1]Einstellung!B63,"")</f>
        <v/>
      </c>
      <c r="C30" s="63" t="str">
        <f>[1]Einstellung!D63</f>
        <v/>
      </c>
      <c r="D30" s="64" t="str">
        <f>[1]Einstellung!D63</f>
        <v/>
      </c>
      <c r="E30" s="50" t="str">
        <f>IF([1]Einstellung!$S$28="N",IF([1]Wettkampf!BK29&lt;&gt;"",VLOOKUP([1]Wettkampf!BK29,Athl01,13),""),IF([1]Wettkampf!BK29&lt;&gt;"",VLOOKUP([1]Wettkampf!BK29,Athl01,[1]Einstellung!$I$2),""))</f>
        <v/>
      </c>
      <c r="F30" s="51" t="str">
        <f>IF([1]Wettkampf!BK29&lt;&gt;"",YEAR(VLOOKUP([1]Wettkampf!BK29, Athl01,4)),"")</f>
        <v/>
      </c>
      <c r="G30" s="47" t="str">
        <f t="shared" si="22"/>
        <v/>
      </c>
      <c r="H30" s="52" t="str">
        <f>IF([1]Wettkampf!K29="","",[1]Wettkampf!K29)</f>
        <v/>
      </c>
      <c r="I30" s="53" t="str">
        <f>IF([1]Wettkampf!P29=0,"",[1]Wettkampf!P29)</f>
        <v/>
      </c>
      <c r="J30" s="54" t="str">
        <f>IF([1]Wettkampf!Q29="+","",IF([1]Wettkampf!Q29="-","x",""))</f>
        <v/>
      </c>
      <c r="K30" s="55" t="str">
        <f>IF([1]Wettkampf!R29=0,"",[1]Wettkampf!R29)</f>
        <v/>
      </c>
      <c r="L30" s="54" t="str">
        <f>IF([1]Wettkampf!S29="+","",IF([1]Wettkampf!S29="-","x",""))</f>
        <v/>
      </c>
      <c r="M30" s="55" t="str">
        <f>IF([1]Wettkampf!T29=0,"",[1]Wettkampf!T29)</f>
        <v/>
      </c>
      <c r="N30" s="54" t="str">
        <f>IF([1]Wettkampf!U29="+","",IF([1]Wettkampf!U29="-","x",""))</f>
        <v/>
      </c>
      <c r="O30" s="56" t="str">
        <f>IF([1]Wettkampf!L29&lt;&gt;"",[1]Wettkampf!BA29,"")</f>
        <v/>
      </c>
      <c r="P30" s="57" t="s">
        <v>20</v>
      </c>
      <c r="Q30" s="53" t="str">
        <f>IF([1]Wettkampf!W29=0,"",[1]Wettkampf!W29)</f>
        <v/>
      </c>
      <c r="R30" s="54" t="str">
        <f>IF([1]Wettkampf!X29="+","",IF([1]Wettkampf!X29="-","x",""))</f>
        <v/>
      </c>
      <c r="S30" s="55" t="str">
        <f>IF([1]Wettkampf!Y29=0,"",[1]Wettkampf!Y29)</f>
        <v/>
      </c>
      <c r="T30" s="54" t="str">
        <f>IF([1]Wettkampf!Z29="+","",IF([1]Wettkampf!Z29="-","x",""))</f>
        <v/>
      </c>
      <c r="U30" s="55" t="str">
        <f>IF([1]Wettkampf!AA29=0,"",[1]Wettkampf!AA29)</f>
        <v/>
      </c>
      <c r="V30" s="54" t="str">
        <f>IF([1]Wettkampf!AB29="+","",IF([1]Wettkampf!AB29="-","x",""))</f>
        <v/>
      </c>
      <c r="W30" s="56" t="str">
        <f>IF([1]Wettkampf!L29&lt;&gt;"",[1]Wettkampf!BE29,"")</f>
        <v/>
      </c>
      <c r="X30" s="57" t="s">
        <v>20</v>
      </c>
      <c r="Y30" s="58" t="str">
        <f>IF([1]Wettkampf!L29&lt;&gt;"",IF($AU$1="J",O30+W30,IF($AU$1="R",IF(O30=0,0,O30+W30),IF(AU$1="S",IF(W30=0,0,O30+W30),IF(O30=0,0,IF(W30=0,0,O30+W30))))),"")</f>
        <v/>
      </c>
      <c r="Z30" s="59" t="str">
        <f>IF([1]Wettkampf!L29&lt;&gt;"",ROUND([1]Wettkampf!BR29*Y30,2),"")</f>
        <v/>
      </c>
      <c r="AA30" s="60" t="str">
        <f t="shared" si="23"/>
        <v/>
      </c>
      <c r="AB30" s="61" t="str">
        <f>IF([1]Einstellung!L63&lt;&gt;"",IF(ISERROR(VLOOKUP(A30,R_GRP_01,2,FALSE)),99,IF(VLOOKUP(A30,R_GRP_01,1,FALSE)=A30,VLOOKUP(A30,R_GRP_01,2,FALSE),99)),"")</f>
        <v/>
      </c>
      <c r="AC30" s="61" t="str">
        <f>IF([1]Einstellung!M63&lt;&gt;"",IF(ISERROR(VLOOKUP(A30,R_GRP_02,2)),99,IF(VLOOKUP(A30,R_GRP_02,1)=A30,VLOOKUP(A30,R_GRP_02,2),99)),"")</f>
        <v/>
      </c>
      <c r="AD30" s="61" t="str">
        <f>IF([1]Einstellung!N63&lt;&gt;"",IF(ISERROR(VLOOKUP(A30,R_GRP_03,2)),99,IF(VLOOKUP(A30,R_GRP_03,1)=A30,VLOOKUP(A30,R_GRP_03,2),99)),"")</f>
        <v/>
      </c>
      <c r="AE30" s="61" t="str">
        <f>IF([1]Einstellung!O63&lt;&gt;"",IF(ISERROR(VLOOKUP(A30,R_GRP_04,2)),99,IF(VLOOKUP(A30,R_GRP_04,1)=A30,VLOOKUP(A30,R_GRP_04,2),99)),"")</f>
        <v/>
      </c>
      <c r="AF30" s="61" t="str">
        <f>IF([1]Einstellung!P63&lt;&gt;"",IF(ISERROR(VLOOKUP(A30,R_GRP_05,2)),99,IF(VLOOKUP(A30,R_GRP_05,1)=A30,VLOOKUP(A30,R_GRP_05,2),99)),"")</f>
        <v/>
      </c>
      <c r="AG30" s="61" t="str">
        <f>IF([1]Einstellung!Q63&lt;&gt;"",IF(ISERROR(VLOOKUP(A30,R_GRP_06,2)),99,IF(VLOOKUP(A30,R_GRP_06,1)=A30,VLOOKUP(A30,R_GRP_06,2),99)),"")</f>
        <v/>
      </c>
      <c r="AH30" s="61" t="str">
        <f>IF([1]Einstellung!R63&lt;&gt;"",IF(ISERROR(VLOOKUP(A30,R_GRP_07,2)),99,IF(VLOOKUP(A30,R_GRP_07,1)=A30,VLOOKUP(A30,R_GRP_07,2),99)),"")</f>
        <v/>
      </c>
      <c r="AI30" s="61" t="str">
        <f>IF([1]Einstellung!S63&lt;&gt;"",IF(ISERROR(VLOOKUP(A30,R_GRP_08,2)),99,IF(VLOOKUP(A30,R_GRP_08,1)=A30,VLOOKUP(A30,R_GRP_08,2),99)),"")</f>
        <v/>
      </c>
      <c r="AJ30" s="61" t="str">
        <f>IF([1]Einstellung!T63&lt;&gt;"",IF(ISERROR(VLOOKUP(A30,R_GRP_09,2)),99,IF(VLOOKUP(A30,R_GRP_09,1)=A30,VLOOKUP(A30,R_GRP_09,2),99)),"")</f>
        <v/>
      </c>
      <c r="AK30" s="61" t="str">
        <f>IF([1]Einstellung!U63&lt;&gt;"",IF(ISERROR(VLOOKUP(A30,R_GRP_10,2)),99,IF(VLOOKUP(A30,R_GRP_10,1)=A30,VLOOKUP(A30,R_GRP_10,2),99)),"")</f>
        <v/>
      </c>
      <c r="AL30" s="61" t="str">
        <f>IF([1]Einstellung!V63&lt;&gt;"",IF(ISERROR(VLOOKUP(A30,R_GRP_11,2)),99,IF(VLOOKUP(A30,R_GRP_11,1)=A30,VLOOKUP(A30,R_GRP_11,2),99)),"")</f>
        <v/>
      </c>
      <c r="AM30" s="61" t="str">
        <f>IF([1]Einstellung!W63&lt;&gt;"",IF(ISERROR(VLOOKUP(A30,R_GRP_12,2)),99,IF(VLOOKUP(A30,R_GRP_12,1)=A30,VLOOKUP(A30,R_GRP_12,2),99)),"")</f>
        <v/>
      </c>
      <c r="AN30" s="61" t="str">
        <f>IF([1]Einstellung!X63&lt;&gt;"",IF(ISERROR(VLOOKUP(A30,R_GRP_13,2)),99,IF(VLOOKUP(A30,R_GRP_13,1)=A30,VLOOKUP(A30,R_GRP_13,2),99)),"")</f>
        <v/>
      </c>
      <c r="AO30" s="61" t="str">
        <f>IF([1]Einstellung!Y63&lt;&gt;"",IF(ISERROR(VLOOKUP(A30,R_GRP_14,2)),99,IF(VLOOKUP(A30,R_GRP_14,1)=A30,VLOOKUP(A30,R_GRP_14,2),99)),"")</f>
        <v/>
      </c>
      <c r="AP30" s="61" t="str">
        <f t="shared" si="0"/>
        <v/>
      </c>
      <c r="AQ30" s="61" t="str">
        <f t="shared" si="1"/>
        <v/>
      </c>
      <c r="AU30" s="46">
        <f>IF(C30&lt;&gt;"",YEAR([1]Wiegeliste!$D$4) - F30,0)</f>
        <v>0</v>
      </c>
      <c r="AV30">
        <f t="shared" si="2"/>
        <v>0</v>
      </c>
      <c r="AZ30" s="62">
        <f t="shared" si="24"/>
        <v>0</v>
      </c>
      <c r="BA30">
        <f t="shared" si="25"/>
        <v>0</v>
      </c>
      <c r="BB30">
        <f t="shared" si="26"/>
        <v>99</v>
      </c>
      <c r="BC30">
        <f t="shared" si="27"/>
        <v>99024</v>
      </c>
      <c r="BD30">
        <f t="shared" si="28"/>
        <v>99024</v>
      </c>
      <c r="BE30">
        <f t="shared" si="29"/>
        <v>99</v>
      </c>
      <c r="BF30">
        <f t="shared" si="30"/>
        <v>24</v>
      </c>
      <c r="BH30">
        <f t="shared" si="31"/>
        <v>0</v>
      </c>
      <c r="BI30">
        <f t="shared" si="32"/>
        <v>0</v>
      </c>
      <c r="BJ30">
        <f t="shared" si="33"/>
        <v>99</v>
      </c>
      <c r="BK30">
        <f t="shared" si="34"/>
        <v>99024</v>
      </c>
      <c r="BL30">
        <f t="shared" si="35"/>
        <v>99024</v>
      </c>
      <c r="BM30">
        <f t="shared" si="36"/>
        <v>99</v>
      </c>
      <c r="BN30">
        <f t="shared" si="37"/>
        <v>24</v>
      </c>
      <c r="BQ30" t="str">
        <f t="shared" si="38"/>
        <v/>
      </c>
      <c r="BR30">
        <f t="shared" si="3"/>
        <v>0</v>
      </c>
      <c r="BS30">
        <f>IF([1]Einstellung!L63="",0,1)</f>
        <v>0</v>
      </c>
      <c r="BT30">
        <f t="shared" si="39"/>
        <v>0</v>
      </c>
      <c r="BU30">
        <f t="shared" si="40"/>
        <v>0</v>
      </c>
      <c r="BV30">
        <f t="shared" si="41"/>
        <v>0</v>
      </c>
      <c r="BW30">
        <f t="shared" si="42"/>
        <v>0</v>
      </c>
      <c r="BX30">
        <f t="shared" si="111"/>
        <v>0</v>
      </c>
      <c r="BY30">
        <f t="shared" si="43"/>
        <v>99999</v>
      </c>
      <c r="BZ30">
        <f t="shared" si="44"/>
        <v>99999</v>
      </c>
      <c r="CA30">
        <f t="shared" si="45"/>
        <v>999</v>
      </c>
      <c r="CB30">
        <f t="shared" si="46"/>
        <v>99</v>
      </c>
      <c r="CD30" t="str">
        <f t="shared" si="47"/>
        <v/>
      </c>
      <c r="CF30">
        <f>IF([1]Einstellung!M63="",0,1)</f>
        <v>0</v>
      </c>
      <c r="CG30">
        <f t="shared" si="48"/>
        <v>0</v>
      </c>
      <c r="CH30">
        <f t="shared" si="49"/>
        <v>0</v>
      </c>
      <c r="CI30">
        <f t="shared" si="50"/>
        <v>0</v>
      </c>
      <c r="CJ30">
        <f t="shared" si="51"/>
        <v>0</v>
      </c>
      <c r="CK30">
        <f t="shared" si="112"/>
        <v>0</v>
      </c>
      <c r="CL30">
        <f t="shared" si="52"/>
        <v>99999</v>
      </c>
      <c r="CM30">
        <f t="shared" si="53"/>
        <v>99999</v>
      </c>
      <c r="CN30">
        <f t="shared" si="54"/>
        <v>999</v>
      </c>
      <c r="CO30">
        <f t="shared" si="55"/>
        <v>99</v>
      </c>
      <c r="CQ30" t="str">
        <f t="shared" si="56"/>
        <v/>
      </c>
      <c r="CS30">
        <f>IF([1]Einstellung!N63="",0,1)</f>
        <v>0</v>
      </c>
      <c r="CT30">
        <f t="shared" si="57"/>
        <v>0</v>
      </c>
      <c r="CU30">
        <f t="shared" si="58"/>
        <v>0</v>
      </c>
      <c r="CV30">
        <f t="shared" si="113"/>
        <v>0</v>
      </c>
      <c r="CW30">
        <f t="shared" si="114"/>
        <v>0</v>
      </c>
      <c r="CX30">
        <f t="shared" si="115"/>
        <v>0</v>
      </c>
      <c r="CY30">
        <f t="shared" si="116"/>
        <v>99999</v>
      </c>
      <c r="CZ30">
        <f t="shared" si="59"/>
        <v>99999</v>
      </c>
      <c r="DA30">
        <f t="shared" si="60"/>
        <v>999</v>
      </c>
      <c r="DB30">
        <f t="shared" si="61"/>
        <v>99</v>
      </c>
      <c r="DD30">
        <f t="shared" si="62"/>
        <v>0</v>
      </c>
      <c r="DF30">
        <f>IF([1]Einstellung!O63="",0,1)</f>
        <v>0</v>
      </c>
      <c r="DG30">
        <f t="shared" si="63"/>
        <v>0</v>
      </c>
      <c r="DH30">
        <f t="shared" si="64"/>
        <v>0</v>
      </c>
      <c r="DI30">
        <f t="shared" si="117"/>
        <v>0</v>
      </c>
      <c r="DJ30">
        <f t="shared" si="118"/>
        <v>0</v>
      </c>
      <c r="DK30">
        <f t="shared" si="119"/>
        <v>0</v>
      </c>
      <c r="DL30">
        <f t="shared" si="120"/>
        <v>99999</v>
      </c>
      <c r="DM30">
        <f t="shared" si="65"/>
        <v>99999</v>
      </c>
      <c r="DN30">
        <f t="shared" si="66"/>
        <v>999</v>
      </c>
      <c r="DO30">
        <f t="shared" si="67"/>
        <v>99</v>
      </c>
      <c r="DQ30">
        <f t="shared" si="68"/>
        <v>0</v>
      </c>
      <c r="DS30">
        <f>IF([1]Einstellung!P63="",0,1)</f>
        <v>0</v>
      </c>
      <c r="DT30">
        <f t="shared" si="69"/>
        <v>0</v>
      </c>
      <c r="DU30">
        <f t="shared" si="70"/>
        <v>0</v>
      </c>
      <c r="DV30">
        <f t="shared" si="121"/>
        <v>0</v>
      </c>
      <c r="DW30">
        <f t="shared" si="122"/>
        <v>0</v>
      </c>
      <c r="DX30">
        <f t="shared" si="123"/>
        <v>0</v>
      </c>
      <c r="DY30">
        <f t="shared" si="124"/>
        <v>99999</v>
      </c>
      <c r="DZ30">
        <f t="shared" si="71"/>
        <v>99999</v>
      </c>
      <c r="EA30">
        <f t="shared" si="72"/>
        <v>999</v>
      </c>
      <c r="EB30">
        <f t="shared" si="73"/>
        <v>99</v>
      </c>
      <c r="ED30">
        <f t="shared" si="74"/>
        <v>0</v>
      </c>
      <c r="EF30">
        <f>IF([1]Einstellung!Q63="",0,1)</f>
        <v>0</v>
      </c>
      <c r="EG30">
        <f t="shared" si="75"/>
        <v>0</v>
      </c>
      <c r="EH30">
        <f t="shared" si="4"/>
        <v>0</v>
      </c>
      <c r="EI30">
        <f t="shared" si="125"/>
        <v>0</v>
      </c>
      <c r="EJ30">
        <f t="shared" si="126"/>
        <v>0</v>
      </c>
      <c r="EK30">
        <f t="shared" si="127"/>
        <v>0</v>
      </c>
      <c r="EL30">
        <f t="shared" si="128"/>
        <v>99999</v>
      </c>
      <c r="EM30">
        <f t="shared" si="5"/>
        <v>99999</v>
      </c>
      <c r="EN30">
        <f t="shared" si="76"/>
        <v>999</v>
      </c>
      <c r="EO30">
        <f t="shared" si="77"/>
        <v>99</v>
      </c>
      <c r="EQ30">
        <f t="shared" si="78"/>
        <v>0</v>
      </c>
      <c r="ES30">
        <f>IF([1]Einstellung!R63="",0,1)</f>
        <v>0</v>
      </c>
      <c r="ET30">
        <f t="shared" si="79"/>
        <v>0</v>
      </c>
      <c r="EU30">
        <f t="shared" si="6"/>
        <v>0</v>
      </c>
      <c r="EV30">
        <f t="shared" si="129"/>
        <v>0</v>
      </c>
      <c r="EW30">
        <f t="shared" si="130"/>
        <v>0</v>
      </c>
      <c r="EX30">
        <f t="shared" si="131"/>
        <v>0</v>
      </c>
      <c r="EY30">
        <f t="shared" si="132"/>
        <v>99999</v>
      </c>
      <c r="EZ30">
        <f t="shared" si="7"/>
        <v>99999</v>
      </c>
      <c r="FA30">
        <f t="shared" si="80"/>
        <v>999</v>
      </c>
      <c r="FB30">
        <f t="shared" si="81"/>
        <v>99</v>
      </c>
      <c r="FD30">
        <f t="shared" si="82"/>
        <v>0</v>
      </c>
      <c r="FF30">
        <f>IF([1]Einstellung!S63="",0,1)</f>
        <v>0</v>
      </c>
      <c r="FG30">
        <f t="shared" si="83"/>
        <v>0</v>
      </c>
      <c r="FH30">
        <f t="shared" si="8"/>
        <v>0</v>
      </c>
      <c r="FI30">
        <f t="shared" si="133"/>
        <v>0</v>
      </c>
      <c r="FJ30">
        <f t="shared" si="134"/>
        <v>0</v>
      </c>
      <c r="FK30">
        <f t="shared" si="135"/>
        <v>0</v>
      </c>
      <c r="FL30">
        <f t="shared" si="136"/>
        <v>99999</v>
      </c>
      <c r="FM30" s="14">
        <f t="shared" si="9"/>
        <v>99999</v>
      </c>
      <c r="FN30">
        <f t="shared" si="84"/>
        <v>999</v>
      </c>
      <c r="FO30">
        <f t="shared" si="85"/>
        <v>99</v>
      </c>
      <c r="FQ30">
        <f t="shared" si="86"/>
        <v>0</v>
      </c>
      <c r="FS30">
        <f>IF([1]Einstellung!T63="",0,1)</f>
        <v>0</v>
      </c>
      <c r="FT30">
        <f t="shared" si="87"/>
        <v>0</v>
      </c>
      <c r="FU30">
        <f t="shared" si="10"/>
        <v>0</v>
      </c>
      <c r="FV30">
        <f t="shared" si="137"/>
        <v>0</v>
      </c>
      <c r="FW30">
        <f t="shared" si="138"/>
        <v>0</v>
      </c>
      <c r="FX30">
        <f t="shared" si="139"/>
        <v>0</v>
      </c>
      <c r="FY30">
        <f t="shared" si="140"/>
        <v>99999</v>
      </c>
      <c r="FZ30">
        <f t="shared" si="11"/>
        <v>99999</v>
      </c>
      <c r="GA30">
        <f t="shared" si="88"/>
        <v>999</v>
      </c>
      <c r="GB30">
        <f t="shared" si="89"/>
        <v>99</v>
      </c>
      <c r="GD30">
        <f t="shared" si="90"/>
        <v>0</v>
      </c>
      <c r="GF30">
        <f>IF([1]Einstellung!U63="",0,1)</f>
        <v>0</v>
      </c>
      <c r="GG30">
        <f t="shared" si="91"/>
        <v>0</v>
      </c>
      <c r="GH30">
        <f t="shared" si="12"/>
        <v>0</v>
      </c>
      <c r="GI30">
        <f t="shared" si="141"/>
        <v>0</v>
      </c>
      <c r="GJ30">
        <f t="shared" si="142"/>
        <v>0</v>
      </c>
      <c r="GK30">
        <f t="shared" si="143"/>
        <v>0</v>
      </c>
      <c r="GL30">
        <f t="shared" si="144"/>
        <v>99999</v>
      </c>
      <c r="GM30">
        <f t="shared" si="13"/>
        <v>99999</v>
      </c>
      <c r="GN30">
        <f t="shared" si="92"/>
        <v>999</v>
      </c>
      <c r="GO30">
        <f t="shared" si="93"/>
        <v>99</v>
      </c>
      <c r="GQ30">
        <f t="shared" si="94"/>
        <v>0</v>
      </c>
      <c r="GS30">
        <f>IF([1]Einstellung!V63="",0,1)</f>
        <v>0</v>
      </c>
      <c r="GT30">
        <f t="shared" si="95"/>
        <v>0</v>
      </c>
      <c r="GU30">
        <f t="shared" si="14"/>
        <v>0</v>
      </c>
      <c r="GV30">
        <f t="shared" si="145"/>
        <v>0</v>
      </c>
      <c r="GW30">
        <f t="shared" si="146"/>
        <v>0</v>
      </c>
      <c r="GX30">
        <f t="shared" si="147"/>
        <v>0</v>
      </c>
      <c r="GY30">
        <f t="shared" si="148"/>
        <v>99999</v>
      </c>
      <c r="GZ30">
        <f t="shared" si="15"/>
        <v>99999</v>
      </c>
      <c r="HA30">
        <f t="shared" si="96"/>
        <v>999</v>
      </c>
      <c r="HB30">
        <f t="shared" si="97"/>
        <v>99</v>
      </c>
      <c r="HD30">
        <f t="shared" si="98"/>
        <v>0</v>
      </c>
      <c r="HF30">
        <f>IF([1]Einstellung!W63="",0,1)</f>
        <v>0</v>
      </c>
      <c r="HG30">
        <f t="shared" si="99"/>
        <v>0</v>
      </c>
      <c r="HH30">
        <f t="shared" si="16"/>
        <v>0</v>
      </c>
      <c r="HI30">
        <f t="shared" si="149"/>
        <v>0</v>
      </c>
      <c r="HJ30">
        <f t="shared" si="150"/>
        <v>0</v>
      </c>
      <c r="HK30">
        <f t="shared" si="151"/>
        <v>0</v>
      </c>
      <c r="HL30">
        <f t="shared" si="152"/>
        <v>99999</v>
      </c>
      <c r="HM30">
        <f t="shared" si="17"/>
        <v>99999</v>
      </c>
      <c r="HN30">
        <f t="shared" si="100"/>
        <v>999</v>
      </c>
      <c r="HO30">
        <f t="shared" si="101"/>
        <v>99</v>
      </c>
      <c r="HQ30">
        <f t="shared" si="102"/>
        <v>0</v>
      </c>
      <c r="HS30">
        <f>IF([1]Einstellung!X63="",0,1)</f>
        <v>0</v>
      </c>
      <c r="HT30">
        <f t="shared" si="103"/>
        <v>0</v>
      </c>
      <c r="HU30">
        <f t="shared" si="18"/>
        <v>0</v>
      </c>
      <c r="HV30">
        <f t="shared" si="153"/>
        <v>0</v>
      </c>
      <c r="HW30">
        <f t="shared" si="154"/>
        <v>0</v>
      </c>
      <c r="HX30">
        <f t="shared" si="155"/>
        <v>0</v>
      </c>
      <c r="HY30">
        <f t="shared" si="156"/>
        <v>99999</v>
      </c>
      <c r="HZ30">
        <f t="shared" si="19"/>
        <v>99999</v>
      </c>
      <c r="IA30">
        <f t="shared" si="104"/>
        <v>999</v>
      </c>
      <c r="IB30">
        <f t="shared" si="105"/>
        <v>99</v>
      </c>
      <c r="ID30">
        <f t="shared" si="106"/>
        <v>0</v>
      </c>
      <c r="IF30">
        <f>IF([1]Einstellung!Y63="",0,1)</f>
        <v>0</v>
      </c>
      <c r="IG30">
        <f t="shared" si="107"/>
        <v>0</v>
      </c>
      <c r="IH30">
        <f t="shared" si="20"/>
        <v>0</v>
      </c>
      <c r="II30">
        <f t="shared" si="157"/>
        <v>0</v>
      </c>
      <c r="IJ30">
        <f t="shared" si="158"/>
        <v>0</v>
      </c>
      <c r="IK30">
        <f t="shared" si="159"/>
        <v>0</v>
      </c>
      <c r="IL30">
        <f t="shared" si="160"/>
        <v>99999</v>
      </c>
      <c r="IM30">
        <f t="shared" si="21"/>
        <v>99999</v>
      </c>
      <c r="IN30">
        <f t="shared" si="108"/>
        <v>999</v>
      </c>
      <c r="IO30">
        <f t="shared" si="109"/>
        <v>99</v>
      </c>
      <c r="IT30" t="str">
        <f>IF([1]Wettkampf!BK29&lt;&gt;"",VLOOKUP([1]Wettkampf!BK29, Athl01,11),"")</f>
        <v/>
      </c>
      <c r="IU30" t="str">
        <f>IF([1]Wettkampf!BK29&lt;&gt;"",VLOOKUP([1]Wettkampf!BK29, Athl01,10),"")</f>
        <v/>
      </c>
      <c r="IV30" t="str">
        <f t="shared" si="110"/>
        <v/>
      </c>
    </row>
    <row r="31" spans="1:256" ht="13.5" customHeight="1" thickBot="1">
      <c r="A31" s="65">
        <v>25</v>
      </c>
      <c r="B31" s="65" t="str">
        <f>IF([1]Einstellung!B64&lt;&gt;"",[1]Einstellung!B64,"")</f>
        <v/>
      </c>
      <c r="C31" s="66" t="str">
        <f>[1]Einstellung!D64</f>
        <v/>
      </c>
      <c r="D31" s="67" t="str">
        <f>[1]Einstellung!D64</f>
        <v/>
      </c>
      <c r="E31" s="68" t="str">
        <f>IF([1]Einstellung!$S$28="N",IF([1]Wettkampf!BK30&lt;&gt;"",VLOOKUP([1]Wettkampf!BK30,Athl01,13),""),IF([1]Wettkampf!BK30&lt;&gt;"",VLOOKUP([1]Wettkampf!BK30,Athl01,[1]Einstellung!$I$2),""))</f>
        <v/>
      </c>
      <c r="F31" s="68" t="str">
        <f>IF([1]Wettkampf!BK30&lt;&gt;"",YEAR(VLOOKUP([1]Wettkampf!BK30, Athl01,4)),"")</f>
        <v/>
      </c>
      <c r="G31" s="47" t="str">
        <f t="shared" si="22"/>
        <v/>
      </c>
      <c r="H31" s="69" t="str">
        <f>IF([1]Wettkampf!K30="","",[1]Wettkampf!K30)</f>
        <v/>
      </c>
      <c r="I31" s="70" t="str">
        <f>IF([1]Wettkampf!P30=0,"",[1]Wettkampf!P30)</f>
        <v/>
      </c>
      <c r="J31" s="71" t="str">
        <f>IF([1]Wettkampf!Q30="+","",IF([1]Wettkampf!Q30="-","x",""))</f>
        <v/>
      </c>
      <c r="K31" s="72" t="str">
        <f>IF([1]Wettkampf!R30=0,"",[1]Wettkampf!R30)</f>
        <v/>
      </c>
      <c r="L31" s="71" t="str">
        <f>IF([1]Wettkampf!S30="+","",IF([1]Wettkampf!S30="-","x",""))</f>
        <v/>
      </c>
      <c r="M31" s="72" t="str">
        <f>IF([1]Wettkampf!T30=0,"",[1]Wettkampf!T30)</f>
        <v/>
      </c>
      <c r="N31" s="71" t="str">
        <f>IF([1]Wettkampf!U30="+","",IF([1]Wettkampf!U30="-","x",""))</f>
        <v/>
      </c>
      <c r="O31" s="73" t="str">
        <f>IF([1]Wettkampf!L30&lt;&gt;"",[1]Wettkampf!BA30,"")</f>
        <v/>
      </c>
      <c r="P31" s="74" t="s">
        <v>20</v>
      </c>
      <c r="Q31" s="70" t="str">
        <f>IF([1]Wettkampf!W30=0,"",[1]Wettkampf!W30)</f>
        <v/>
      </c>
      <c r="R31" s="71" t="str">
        <f>IF([1]Wettkampf!X30="+","",IF([1]Wettkampf!X30="-","x",""))</f>
        <v/>
      </c>
      <c r="S31" s="72" t="str">
        <f>IF([1]Wettkampf!Y30=0,"",[1]Wettkampf!Y30)</f>
        <v/>
      </c>
      <c r="T31" s="71" t="str">
        <f>IF([1]Wettkampf!Z30="+","",IF([1]Wettkampf!Z30="-","x",""))</f>
        <v/>
      </c>
      <c r="U31" s="72" t="str">
        <f>IF([1]Wettkampf!AA30=0,"",[1]Wettkampf!AA30)</f>
        <v/>
      </c>
      <c r="V31" s="71" t="str">
        <f>IF([1]Wettkampf!AB30="+","",IF([1]Wettkampf!AB30="-","x",""))</f>
        <v/>
      </c>
      <c r="W31" s="73" t="str">
        <f>IF([1]Wettkampf!L30&lt;&gt;"",[1]Wettkampf!BE30,"")</f>
        <v/>
      </c>
      <c r="X31" s="57" t="s">
        <v>20</v>
      </c>
      <c r="Y31" s="58" t="str">
        <f>IF([1]Wettkampf!L30&lt;&gt;"",IF($AU$1="J",O31+W31,IF($AU$1="R",IF(O31=0,0,O31+W31),IF(AU$1="S",IF(W31=0,0,O31+W31),IF(O31=0,0,IF(W31=0,0,O31+W31))))),"")</f>
        <v/>
      </c>
      <c r="Z31" s="75" t="str">
        <f>IF([1]Wettkampf!L30&lt;&gt;"",ROUND([1]Wettkampf!BR30*Y31,2),"")</f>
        <v/>
      </c>
      <c r="AA31" s="76" t="str">
        <f t="shared" si="23"/>
        <v/>
      </c>
      <c r="AB31" s="77" t="str">
        <f>IF([1]Einstellung!L64&lt;&gt;"",IF(ISERROR(VLOOKUP(A31,R_GRP_01,2,FALSE)),99,IF(VLOOKUP(A31,R_GRP_01,1,FALSE)=A31,VLOOKUP(A31,R_GRP_01,2,FALSE),99)),"")</f>
        <v/>
      </c>
      <c r="AC31" s="77" t="str">
        <f>IF([1]Einstellung!M64&lt;&gt;"",IF(ISERROR(VLOOKUP(A31,R_GRP_02,2)),99,IF(VLOOKUP(A31,R_GRP_02,1)=A31,VLOOKUP(A31,R_GRP_02,2),99)),"")</f>
        <v/>
      </c>
      <c r="AD31" s="77" t="str">
        <f>IF([1]Einstellung!N64&lt;&gt;"",IF(ISERROR(VLOOKUP(A31,R_GRP_03,2)),99,IF(VLOOKUP(A31,R_GRP_03,1)=A31,VLOOKUP(A31,R_GRP_03,2),99)),"")</f>
        <v/>
      </c>
      <c r="AE31" s="77" t="str">
        <f>IF([1]Einstellung!O64&lt;&gt;"",IF(ISERROR(VLOOKUP(A31,R_GRP_04,2)),99,IF(VLOOKUP(A31,R_GRP_04,1)=A31,VLOOKUP(A31,R_GRP_04,2),99)),"")</f>
        <v/>
      </c>
      <c r="AF31" s="77" t="str">
        <f>IF([1]Einstellung!P64&lt;&gt;"",IF(ISERROR(VLOOKUP(A31,R_GRP_05,2)),99,IF(VLOOKUP(A31,R_GRP_05,1)=A31,VLOOKUP(A31,R_GRP_05,2),99)),"")</f>
        <v/>
      </c>
      <c r="AG31" s="77" t="str">
        <f>IF([1]Einstellung!Q64&lt;&gt;"",IF(ISERROR(VLOOKUP(A31,R_GRP_06,2)),99,IF(VLOOKUP(A31,R_GRP_06,1)=A31,VLOOKUP(A31,R_GRP_06,2),99)),"")</f>
        <v/>
      </c>
      <c r="AH31" s="77" t="str">
        <f>IF([1]Einstellung!R64&lt;&gt;"",IF(ISERROR(VLOOKUP(A31,R_GRP_07,2)),99,IF(VLOOKUP(A31,R_GRP_07,1)=A31,VLOOKUP(A31,R_GRP_07,2),99)),"")</f>
        <v/>
      </c>
      <c r="AI31" s="77" t="str">
        <f>IF([1]Einstellung!S64&lt;&gt;"",IF(ISERROR(VLOOKUP(A31,R_GRP_08,2)),99,IF(VLOOKUP(A31,R_GRP_08,1)=A31,VLOOKUP(A31,R_GRP_08,2),99)),"")</f>
        <v/>
      </c>
      <c r="AJ31" s="77" t="str">
        <f>IF([1]Einstellung!T64&lt;&gt;"",IF(ISERROR(VLOOKUP(A31,R_GRP_09,2)),99,IF(VLOOKUP(A31,R_GRP_09,1)=A31,VLOOKUP(A31,R_GRP_09,2),99)),"")</f>
        <v/>
      </c>
      <c r="AK31" s="77" t="str">
        <f>IF([1]Einstellung!U64&lt;&gt;"",IF(ISERROR(VLOOKUP(A31,R_GRP_10,2)),99,IF(VLOOKUP(A31,R_GRP_10,1)=A31,VLOOKUP(A31,R_GRP_10,2),99)),"")</f>
        <v/>
      </c>
      <c r="AL31" s="77" t="str">
        <f>IF([1]Einstellung!V64&lt;&gt;"",IF(ISERROR(VLOOKUP(A31,R_GRP_11,2)),99,IF(VLOOKUP(A31,R_GRP_11,1)=A31,VLOOKUP(A31,R_GRP_11,2),99)),"")</f>
        <v/>
      </c>
      <c r="AM31" s="77" t="str">
        <f>IF([1]Einstellung!W64&lt;&gt;"",IF(ISERROR(VLOOKUP(A31,R_GRP_12,2)),99,IF(VLOOKUP(A31,R_GRP_12,1)=A31,VLOOKUP(A31,R_GRP_12,2),99)),"")</f>
        <v/>
      </c>
      <c r="AN31" s="77" t="str">
        <f>IF([1]Einstellung!X64&lt;&gt;"",IF(ISERROR(VLOOKUP(A31,R_GRP_13,2)),99,IF(VLOOKUP(A31,R_GRP_13,1)=A31,VLOOKUP(A31,R_GRP_13,2),99)),"")</f>
        <v/>
      </c>
      <c r="AO31" s="77" t="str">
        <f>IF([1]Einstellung!Y64&lt;&gt;"",IF(ISERROR(VLOOKUP(A31,R_GRP_14,2)),99,IF(VLOOKUP(A31,R_GRP_14,1)=A31,VLOOKUP(A31,R_GRP_14,2),99)),"")</f>
        <v/>
      </c>
      <c r="AP31" s="77" t="str">
        <f t="shared" si="0"/>
        <v/>
      </c>
      <c r="AQ31" s="77" t="str">
        <f t="shared" si="1"/>
        <v/>
      </c>
      <c r="AU31" s="46">
        <f>IF(C31&lt;&gt;"",YEAR([1]Wiegeliste!$D$4) - F31,0)</f>
        <v>0</v>
      </c>
      <c r="AV31">
        <f t="shared" si="2"/>
        <v>0</v>
      </c>
      <c r="AZ31" s="62">
        <f t="shared" si="24"/>
        <v>0</v>
      </c>
      <c r="BA31">
        <f t="shared" si="25"/>
        <v>0</v>
      </c>
      <c r="BB31">
        <f t="shared" si="26"/>
        <v>99</v>
      </c>
      <c r="BC31">
        <f t="shared" si="27"/>
        <v>99025</v>
      </c>
      <c r="BD31">
        <f t="shared" si="28"/>
        <v>99025</v>
      </c>
      <c r="BE31">
        <f t="shared" si="29"/>
        <v>99</v>
      </c>
      <c r="BF31">
        <f t="shared" si="30"/>
        <v>25</v>
      </c>
      <c r="BH31">
        <f t="shared" si="31"/>
        <v>0</v>
      </c>
      <c r="BI31">
        <f t="shared" si="32"/>
        <v>0</v>
      </c>
      <c r="BJ31">
        <f t="shared" si="33"/>
        <v>99</v>
      </c>
      <c r="BK31">
        <f t="shared" si="34"/>
        <v>99025</v>
      </c>
      <c r="BL31">
        <f t="shared" si="35"/>
        <v>99025</v>
      </c>
      <c r="BM31">
        <f t="shared" si="36"/>
        <v>99</v>
      </c>
      <c r="BN31">
        <f t="shared" si="37"/>
        <v>25</v>
      </c>
      <c r="BQ31" t="str">
        <f t="shared" si="38"/>
        <v/>
      </c>
      <c r="BR31">
        <f t="shared" si="3"/>
        <v>0</v>
      </c>
      <c r="BS31">
        <f>IF([1]Einstellung!L64="",0,1)</f>
        <v>0</v>
      </c>
      <c r="BT31">
        <f t="shared" si="39"/>
        <v>0</v>
      </c>
      <c r="BU31">
        <f t="shared" si="40"/>
        <v>0</v>
      </c>
      <c r="BV31">
        <f t="shared" si="41"/>
        <v>0</v>
      </c>
      <c r="BW31">
        <f t="shared" si="42"/>
        <v>0</v>
      </c>
      <c r="BX31">
        <f t="shared" si="111"/>
        <v>0</v>
      </c>
      <c r="BY31">
        <f t="shared" si="43"/>
        <v>99999</v>
      </c>
      <c r="BZ31">
        <f t="shared" si="44"/>
        <v>99999</v>
      </c>
      <c r="CA31">
        <f t="shared" si="45"/>
        <v>999</v>
      </c>
      <c r="CB31">
        <f t="shared" si="46"/>
        <v>99</v>
      </c>
      <c r="CD31" t="str">
        <f t="shared" si="47"/>
        <v/>
      </c>
      <c r="CF31">
        <f>IF([1]Einstellung!M64="",0,1)</f>
        <v>0</v>
      </c>
      <c r="CG31">
        <f t="shared" si="48"/>
        <v>0</v>
      </c>
      <c r="CH31">
        <f t="shared" si="49"/>
        <v>0</v>
      </c>
      <c r="CI31">
        <f t="shared" si="50"/>
        <v>0</v>
      </c>
      <c r="CJ31">
        <f t="shared" si="51"/>
        <v>0</v>
      </c>
      <c r="CK31">
        <f t="shared" si="112"/>
        <v>0</v>
      </c>
      <c r="CL31">
        <f t="shared" si="52"/>
        <v>99999</v>
      </c>
      <c r="CM31">
        <f t="shared" si="53"/>
        <v>99999</v>
      </c>
      <c r="CN31">
        <f t="shared" si="54"/>
        <v>999</v>
      </c>
      <c r="CO31">
        <f t="shared" si="55"/>
        <v>99</v>
      </c>
      <c r="CQ31" t="str">
        <f t="shared" si="56"/>
        <v/>
      </c>
      <c r="CS31">
        <f>IF([1]Einstellung!N64="",0,1)</f>
        <v>0</v>
      </c>
      <c r="CT31">
        <f t="shared" si="57"/>
        <v>0</v>
      </c>
      <c r="CU31">
        <f t="shared" si="58"/>
        <v>0</v>
      </c>
      <c r="CV31">
        <f t="shared" si="113"/>
        <v>0</v>
      </c>
      <c r="CW31">
        <f t="shared" si="114"/>
        <v>0</v>
      </c>
      <c r="CX31">
        <f t="shared" si="115"/>
        <v>0</v>
      </c>
      <c r="CY31">
        <f t="shared" si="116"/>
        <v>99999</v>
      </c>
      <c r="CZ31">
        <f t="shared" si="59"/>
        <v>99999</v>
      </c>
      <c r="DA31">
        <f t="shared" si="60"/>
        <v>999</v>
      </c>
      <c r="DB31">
        <f t="shared" si="61"/>
        <v>99</v>
      </c>
      <c r="DD31">
        <f t="shared" si="62"/>
        <v>0</v>
      </c>
      <c r="DF31">
        <f>IF([1]Einstellung!O64="",0,1)</f>
        <v>0</v>
      </c>
      <c r="DG31">
        <f t="shared" si="63"/>
        <v>0</v>
      </c>
      <c r="DH31">
        <f t="shared" si="64"/>
        <v>0</v>
      </c>
      <c r="DI31">
        <f t="shared" si="117"/>
        <v>0</v>
      </c>
      <c r="DJ31">
        <f t="shared" si="118"/>
        <v>0</v>
      </c>
      <c r="DK31">
        <f t="shared" si="119"/>
        <v>0</v>
      </c>
      <c r="DL31">
        <f t="shared" si="120"/>
        <v>99999</v>
      </c>
      <c r="DM31">
        <f t="shared" si="65"/>
        <v>99999</v>
      </c>
      <c r="DN31">
        <f t="shared" si="66"/>
        <v>999</v>
      </c>
      <c r="DO31">
        <f t="shared" si="67"/>
        <v>99</v>
      </c>
      <c r="DQ31">
        <f t="shared" si="68"/>
        <v>0</v>
      </c>
      <c r="DS31">
        <f>IF([1]Einstellung!P64="",0,1)</f>
        <v>0</v>
      </c>
      <c r="DT31">
        <f t="shared" si="69"/>
        <v>0</v>
      </c>
      <c r="DU31">
        <f t="shared" si="70"/>
        <v>0</v>
      </c>
      <c r="DV31">
        <f t="shared" si="121"/>
        <v>0</v>
      </c>
      <c r="DW31">
        <f t="shared" si="122"/>
        <v>0</v>
      </c>
      <c r="DX31">
        <f t="shared" si="123"/>
        <v>0</v>
      </c>
      <c r="DY31">
        <f t="shared" si="124"/>
        <v>99999</v>
      </c>
      <c r="DZ31">
        <f t="shared" si="71"/>
        <v>99999</v>
      </c>
      <c r="EA31">
        <f t="shared" si="72"/>
        <v>999</v>
      </c>
      <c r="EB31">
        <f t="shared" si="73"/>
        <v>99</v>
      </c>
      <c r="ED31">
        <f t="shared" si="74"/>
        <v>0</v>
      </c>
      <c r="EF31">
        <f>IF([1]Einstellung!Q64="",0,1)</f>
        <v>0</v>
      </c>
      <c r="EG31">
        <f t="shared" si="75"/>
        <v>0</v>
      </c>
      <c r="EH31">
        <f t="shared" si="4"/>
        <v>0</v>
      </c>
      <c r="EI31">
        <f t="shared" si="125"/>
        <v>0</v>
      </c>
      <c r="EJ31">
        <f t="shared" si="126"/>
        <v>0</v>
      </c>
      <c r="EK31">
        <f t="shared" si="127"/>
        <v>0</v>
      </c>
      <c r="EL31">
        <f t="shared" si="128"/>
        <v>99999</v>
      </c>
      <c r="EM31">
        <f t="shared" si="5"/>
        <v>99999</v>
      </c>
      <c r="EN31">
        <f t="shared" si="76"/>
        <v>999</v>
      </c>
      <c r="EO31">
        <f t="shared" si="77"/>
        <v>99</v>
      </c>
      <c r="EQ31">
        <f t="shared" si="78"/>
        <v>0</v>
      </c>
      <c r="ES31">
        <f>IF([1]Einstellung!R64="",0,1)</f>
        <v>0</v>
      </c>
      <c r="ET31">
        <f t="shared" si="79"/>
        <v>0</v>
      </c>
      <c r="EU31">
        <f t="shared" si="6"/>
        <v>0</v>
      </c>
      <c r="EV31">
        <f t="shared" si="129"/>
        <v>0</v>
      </c>
      <c r="EW31">
        <f t="shared" si="130"/>
        <v>0</v>
      </c>
      <c r="EX31">
        <f t="shared" si="131"/>
        <v>0</v>
      </c>
      <c r="EY31">
        <f t="shared" si="132"/>
        <v>99999</v>
      </c>
      <c r="EZ31">
        <f t="shared" si="7"/>
        <v>99999</v>
      </c>
      <c r="FA31">
        <f t="shared" si="80"/>
        <v>999</v>
      </c>
      <c r="FB31">
        <f t="shared" si="81"/>
        <v>99</v>
      </c>
      <c r="FD31">
        <f t="shared" si="82"/>
        <v>0</v>
      </c>
      <c r="FF31">
        <f>IF([1]Einstellung!S64="",0,1)</f>
        <v>0</v>
      </c>
      <c r="FG31">
        <f t="shared" si="83"/>
        <v>0</v>
      </c>
      <c r="FH31">
        <f t="shared" si="8"/>
        <v>0</v>
      </c>
      <c r="FI31">
        <f t="shared" si="133"/>
        <v>0</v>
      </c>
      <c r="FJ31">
        <f t="shared" si="134"/>
        <v>0</v>
      </c>
      <c r="FK31">
        <f t="shared" si="135"/>
        <v>0</v>
      </c>
      <c r="FL31">
        <f t="shared" si="136"/>
        <v>99999</v>
      </c>
      <c r="FM31" s="14">
        <f t="shared" si="9"/>
        <v>99999</v>
      </c>
      <c r="FN31">
        <f t="shared" si="84"/>
        <v>999</v>
      </c>
      <c r="FO31">
        <f t="shared" si="85"/>
        <v>99</v>
      </c>
      <c r="FQ31">
        <f t="shared" si="86"/>
        <v>0</v>
      </c>
      <c r="FS31">
        <f>IF([1]Einstellung!T64="",0,1)</f>
        <v>0</v>
      </c>
      <c r="FT31">
        <f t="shared" si="87"/>
        <v>0</v>
      </c>
      <c r="FU31">
        <f t="shared" si="10"/>
        <v>0</v>
      </c>
      <c r="FV31">
        <f t="shared" si="137"/>
        <v>0</v>
      </c>
      <c r="FW31">
        <f t="shared" si="138"/>
        <v>0</v>
      </c>
      <c r="FX31">
        <f t="shared" si="139"/>
        <v>0</v>
      </c>
      <c r="FY31">
        <f t="shared" si="140"/>
        <v>99999</v>
      </c>
      <c r="FZ31">
        <f t="shared" si="11"/>
        <v>99999</v>
      </c>
      <c r="GA31">
        <f t="shared" si="88"/>
        <v>999</v>
      </c>
      <c r="GB31">
        <f t="shared" si="89"/>
        <v>99</v>
      </c>
      <c r="GD31">
        <f t="shared" si="90"/>
        <v>0</v>
      </c>
      <c r="GF31">
        <f>IF([1]Einstellung!U64="",0,1)</f>
        <v>0</v>
      </c>
      <c r="GG31">
        <f t="shared" si="91"/>
        <v>0</v>
      </c>
      <c r="GH31">
        <f t="shared" si="12"/>
        <v>0</v>
      </c>
      <c r="GI31">
        <f t="shared" si="141"/>
        <v>0</v>
      </c>
      <c r="GJ31">
        <f t="shared" si="142"/>
        <v>0</v>
      </c>
      <c r="GK31">
        <f t="shared" si="143"/>
        <v>0</v>
      </c>
      <c r="GL31">
        <f t="shared" si="144"/>
        <v>99999</v>
      </c>
      <c r="GM31">
        <f t="shared" si="13"/>
        <v>99999</v>
      </c>
      <c r="GN31">
        <f t="shared" si="92"/>
        <v>999</v>
      </c>
      <c r="GO31">
        <f t="shared" si="93"/>
        <v>99</v>
      </c>
      <c r="GQ31">
        <f t="shared" si="94"/>
        <v>0</v>
      </c>
      <c r="GS31">
        <f>IF([1]Einstellung!V64="",0,1)</f>
        <v>0</v>
      </c>
      <c r="GT31">
        <f t="shared" si="95"/>
        <v>0</v>
      </c>
      <c r="GU31">
        <f t="shared" si="14"/>
        <v>0</v>
      </c>
      <c r="GV31">
        <f t="shared" si="145"/>
        <v>0</v>
      </c>
      <c r="GW31">
        <f t="shared" si="146"/>
        <v>0</v>
      </c>
      <c r="GX31">
        <f t="shared" si="147"/>
        <v>0</v>
      </c>
      <c r="GY31">
        <f t="shared" si="148"/>
        <v>99999</v>
      </c>
      <c r="GZ31">
        <f t="shared" si="15"/>
        <v>99999</v>
      </c>
      <c r="HA31">
        <f t="shared" si="96"/>
        <v>999</v>
      </c>
      <c r="HB31">
        <f t="shared" si="97"/>
        <v>99</v>
      </c>
      <c r="HD31">
        <f t="shared" si="98"/>
        <v>0</v>
      </c>
      <c r="HF31">
        <f>IF([1]Einstellung!W64="",0,1)</f>
        <v>0</v>
      </c>
      <c r="HG31">
        <f t="shared" si="99"/>
        <v>0</v>
      </c>
      <c r="HH31">
        <f t="shared" si="16"/>
        <v>0</v>
      </c>
      <c r="HI31">
        <f t="shared" si="149"/>
        <v>0</v>
      </c>
      <c r="HJ31">
        <f t="shared" si="150"/>
        <v>0</v>
      </c>
      <c r="HK31">
        <f t="shared" si="151"/>
        <v>0</v>
      </c>
      <c r="HL31">
        <f t="shared" si="152"/>
        <v>99999</v>
      </c>
      <c r="HM31">
        <f t="shared" si="17"/>
        <v>99999</v>
      </c>
      <c r="HN31">
        <f t="shared" si="100"/>
        <v>999</v>
      </c>
      <c r="HO31">
        <f t="shared" si="101"/>
        <v>99</v>
      </c>
      <c r="HQ31">
        <f t="shared" si="102"/>
        <v>0</v>
      </c>
      <c r="HS31">
        <f>IF([1]Einstellung!X64="",0,1)</f>
        <v>0</v>
      </c>
      <c r="HT31">
        <f t="shared" si="103"/>
        <v>0</v>
      </c>
      <c r="HU31">
        <f t="shared" si="18"/>
        <v>0</v>
      </c>
      <c r="HV31">
        <f t="shared" si="153"/>
        <v>0</v>
      </c>
      <c r="HW31">
        <f t="shared" si="154"/>
        <v>0</v>
      </c>
      <c r="HX31">
        <f t="shared" si="155"/>
        <v>0</v>
      </c>
      <c r="HY31">
        <f t="shared" si="156"/>
        <v>99999</v>
      </c>
      <c r="HZ31">
        <f t="shared" si="19"/>
        <v>99999</v>
      </c>
      <c r="IA31">
        <f t="shared" si="104"/>
        <v>999</v>
      </c>
      <c r="IB31">
        <f t="shared" si="105"/>
        <v>99</v>
      </c>
      <c r="ID31">
        <f t="shared" si="106"/>
        <v>0</v>
      </c>
      <c r="IF31">
        <f>IF([1]Einstellung!Y64="",0,1)</f>
        <v>0</v>
      </c>
      <c r="IG31">
        <f t="shared" si="107"/>
        <v>0</v>
      </c>
      <c r="IH31">
        <f t="shared" si="20"/>
        <v>0</v>
      </c>
      <c r="II31">
        <f t="shared" si="157"/>
        <v>0</v>
      </c>
      <c r="IJ31">
        <f t="shared" si="158"/>
        <v>0</v>
      </c>
      <c r="IK31">
        <f t="shared" si="159"/>
        <v>0</v>
      </c>
      <c r="IL31">
        <f t="shared" si="160"/>
        <v>99999</v>
      </c>
      <c r="IM31">
        <f t="shared" si="21"/>
        <v>99999</v>
      </c>
      <c r="IN31">
        <f t="shared" si="108"/>
        <v>999</v>
      </c>
      <c r="IO31">
        <f t="shared" si="109"/>
        <v>99</v>
      </c>
      <c r="IT31" t="str">
        <f>IF([1]Wettkampf!BK30&lt;&gt;"",VLOOKUP([1]Wettkampf!BK30, Athl01,11),"")</f>
        <v/>
      </c>
      <c r="IU31" t="str">
        <f>IF([1]Wettkampf!BK30&lt;&gt;"",VLOOKUP([1]Wettkampf!BK30, Athl01,10),"")</f>
        <v/>
      </c>
      <c r="IV31" t="str">
        <f t="shared" si="110"/>
        <v/>
      </c>
    </row>
    <row r="32" spans="1:256" ht="13.5" customHeight="1" thickTop="1">
      <c r="A32" s="78">
        <v>26</v>
      </c>
      <c r="B32" s="78" t="str">
        <f>IF([1]Einstellung!B65&lt;&gt;"",[1]Einstellung!B65,"")</f>
        <v/>
      </c>
      <c r="C32" s="79" t="str">
        <f>[1]Einstellung!D65</f>
        <v/>
      </c>
      <c r="D32" s="80" t="str">
        <f>[1]Einstellung!D65</f>
        <v/>
      </c>
      <c r="E32" s="51" t="str">
        <f>[1]Einstellung!K65</f>
        <v/>
      </c>
      <c r="F32" s="51" t="str">
        <f t="shared" ref="F32:F42" si="161">IF($AT32&gt;0,IF(VLOOKUP($AT32,Zeilen_Druck,1)=$AT32,VLOOKUP($AT32,Zeilen_Druck,6),""),"")</f>
        <v/>
      </c>
      <c r="G32" s="78" t="str">
        <f t="shared" ref="G32:G42" si="162">IF($AT32&gt;0,IF(VLOOKUP($AT32,Zeilen_Druck,1)=$AT32,VLOOKUP($AT32,Zeilen_Druck,7),""),"")</f>
        <v/>
      </c>
      <c r="H32" s="81" t="str">
        <f t="shared" ref="H32:H42" si="163">IF($AT32&gt;0,IF(VLOOKUP($AT32,Zeilen_Druck,1)=$AT32,VLOOKUP($AT32,Zeilen_Druck,8),""),"")</f>
        <v/>
      </c>
      <c r="I32" s="82" t="str">
        <f t="shared" ref="I32:I42" si="164">IF($AT32&gt;0,IF(VLOOKUP($AT32,Zeilen_Druck,1)=$AT32,VLOOKUP($AT32,Zeilen_Druck,9),""),"")</f>
        <v/>
      </c>
      <c r="J32" s="83" t="str">
        <f t="shared" ref="J32:J42" si="165">IF($AT32&gt;0,IF(VLOOKUP($AT32,Zeilen_Druck,1)=$AT32,VLOOKUP($AT32,Zeilen_Druck,10),""),"")</f>
        <v/>
      </c>
      <c r="K32" s="84" t="str">
        <f t="shared" ref="K32:K42" si="166">IF($AT32&gt;0,IF(VLOOKUP($AT32,Zeilen_Druck,1)=$AT32,VLOOKUP($AT32,Zeilen_Druck,11),""),"")</f>
        <v/>
      </c>
      <c r="L32" s="83" t="str">
        <f t="shared" ref="L32:L42" si="167">IF($AT32&gt;0,IF(VLOOKUP($AT32,Zeilen_Druck,1)=$AT32,VLOOKUP($AT32,Zeilen_Druck,12),""),"")</f>
        <v/>
      </c>
      <c r="M32" s="84" t="str">
        <f t="shared" ref="M32:M42" si="168">IF($AT32&gt;0,IF(VLOOKUP($AT32,Zeilen_Druck,1)=$AT32,VLOOKUP($AT32,Zeilen_Druck,13),""),"")</f>
        <v/>
      </c>
      <c r="N32" s="83" t="str">
        <f t="shared" ref="N32:N42" si="169">IF($AT32&gt;0,IF(VLOOKUP($AT32,Zeilen_Druck,1)=$AT32,VLOOKUP($AT32,Zeilen_Druck,14),""),"")</f>
        <v/>
      </c>
      <c r="O32" s="85" t="str">
        <f t="shared" ref="O32:O42" si="170">IF($AT32&gt;0,IF(VLOOKUP($AT32,Zeilen_Druck,1)=$AT32,VLOOKUP($AT32,Zeilen_Druck,15),""),"")</f>
        <v/>
      </c>
      <c r="P32" s="86" t="str">
        <f t="shared" ref="P32:P42" si="171">IF($AT32&gt;0,IF(VLOOKUP($AT32,Zeilen_Druck,1)=$AT32,VLOOKUP($AT32,Zeilen_Druck,16),""),"")</f>
        <v/>
      </c>
      <c r="Q32" s="82" t="str">
        <f t="shared" ref="Q32:Q42" si="172">IF($AT32&gt;0,IF(VLOOKUP($AT32,Zeilen_Druck,1)=$AT32,VLOOKUP($AT32,Zeilen_Druck,17),""),"")</f>
        <v/>
      </c>
      <c r="R32" s="83" t="str">
        <f t="shared" ref="R32:R42" si="173">IF($AT32&gt;0,IF(VLOOKUP($AT32,Zeilen_Druck,1)=$AT32,VLOOKUP($AT32,Zeilen_Druck,18),""),"")</f>
        <v/>
      </c>
      <c r="S32" s="84" t="str">
        <f t="shared" ref="S32:S42" si="174">IF($AT32&gt;0,IF(VLOOKUP($AT32,Zeilen_Druck,1)=$AT32,VLOOKUP($AT32,Zeilen_Druck,19),""),"")</f>
        <v/>
      </c>
      <c r="T32" s="83" t="str">
        <f t="shared" ref="T32:T42" si="175">IF($AT32&gt;0,IF(VLOOKUP($AT32,Zeilen_Druck,1)=$AT32,VLOOKUP($AT32,Zeilen_Druck,20),""),"")</f>
        <v/>
      </c>
      <c r="U32" s="84" t="str">
        <f t="shared" ref="U32:U42" si="176">IF($AT32&gt;0,IF(VLOOKUP($AT32,Zeilen_Druck,1)=$AT32,VLOOKUP($AT32,Zeilen_Druck,21),""),"")</f>
        <v/>
      </c>
      <c r="V32" s="83" t="str">
        <f t="shared" ref="V32:V42" si="177">IF($AT32&gt;0,IF(VLOOKUP($AT32,Zeilen_Druck,1)=$AT32,VLOOKUP($AT32,Zeilen_Druck,22),""),"")</f>
        <v/>
      </c>
      <c r="W32" s="85" t="str">
        <f t="shared" ref="W32:W42" si="178">IF($AT32&gt;0,IF(VLOOKUP($AT32,Zeilen_Druck,1)=$AT32,VLOOKUP($AT32,Zeilen_Druck,23),""),"")</f>
        <v/>
      </c>
      <c r="X32" s="86" t="str">
        <f t="shared" ref="X32:X42" si="179">IF($AT32&gt;0,IF(VLOOKUP($AT32,Zeilen_Druck,1)=$AT32,VLOOKUP($AT32,Zeilen_Druck,24),""),"")</f>
        <v/>
      </c>
      <c r="Y32" s="87" t="str">
        <f t="shared" ref="Y32:Y42" si="180">IF($AT32&gt;0,IF(VLOOKUP($AT32,Zeilen_Druck,1)=$AT32,VLOOKUP($AT32,Zeilen_Druck,25),""),"")</f>
        <v/>
      </c>
      <c r="Z32" s="88" t="str">
        <f t="shared" ref="Z32:Z42" si="181">IF($AT32&gt;0,IF(VLOOKUP($AT32,Zeilen_Druck,1)=$AT32,VLOOKUP($AT32,Zeilen_Druck,26),""),"")</f>
        <v/>
      </c>
      <c r="AA32" s="89" t="str">
        <f t="shared" ref="AA32:AA42" si="182">IF($AT32&gt;0,IF(VLOOKUP($AT32,Zeilen_Druck,1)=$AT32,VLOOKUP($AT32,Zeilen_Druck,27),""),"")</f>
        <v/>
      </c>
      <c r="AB32" s="90" t="str">
        <f>IF([1]Einstellung!L65&lt;&gt;"",IF(ISERROR(VLOOKUP(A32,R_GRP_01,2,FALSE)),99,IF(VLOOKUP(A32,R_GRP_01,1,FALSE)=A32,VLOOKUP(A32,R_GRP_01,2,FALSE),99)),"")</f>
        <v/>
      </c>
      <c r="AC32" s="90" t="str">
        <f>IF([1]Einstellung!M65&lt;&gt;"",IF(ISERROR(VLOOKUP(A32,R_GRP_02,2)),99,IF(VLOOKUP(A32,R_GRP_02,1)=A32,VLOOKUP(A32,R_GRP_02,2),99)),"")</f>
        <v/>
      </c>
      <c r="AD32" s="90" t="str">
        <f>IF([1]Einstellung!N65&lt;&gt;"",IF(ISERROR(VLOOKUP(A32,R_GRP_03,2)),99,IF(VLOOKUP(A32,R_GRP_03,1)=A32,VLOOKUP(A32,R_GRP_03,2),99)),"")</f>
        <v/>
      </c>
      <c r="AE32" s="90" t="str">
        <f>IF([1]Einstellung!O65&lt;&gt;"",IF(ISERROR(VLOOKUP(A32,R_GRP_04,2)),99,IF(VLOOKUP(A32,R_GRP_04,1)=A32,VLOOKUP(A32,R_GRP_04,2),99)),"")</f>
        <v/>
      </c>
      <c r="AF32" s="90" t="str">
        <f>IF([1]Einstellung!P65&lt;&gt;"",IF(ISERROR(VLOOKUP(A32,R_GRP_05,2)),99,IF(VLOOKUP(A32,R_GRP_05,1)=A32,VLOOKUP(A32,R_GRP_05,2),99)),"")</f>
        <v/>
      </c>
      <c r="AG32" s="90" t="str">
        <f>IF([1]Einstellung!Q65&lt;&gt;"",IF(ISERROR(VLOOKUP(A32,R_GRP_06,2)),99,IF(VLOOKUP(A32,R_GRP_06,1)=A32,VLOOKUP(A32,R_GRP_06,2),99)),"")</f>
        <v/>
      </c>
      <c r="AH32" s="90" t="str">
        <f>IF([1]Einstellung!R65&lt;&gt;"",IF(ISERROR(VLOOKUP(A32,R_GRP_07,2)),99,IF(VLOOKUP(A32,R_GRP_07,1)=A32,VLOOKUP(A32,R_GRP_07,2),99)),"")</f>
        <v/>
      </c>
      <c r="AI32" s="90" t="str">
        <f>IF([1]Einstellung!S65&lt;&gt;"",IF(ISERROR(VLOOKUP(A32,R_GRP_08,2)),99,IF(VLOOKUP(A32,R_GRP_08,1)=A32,VLOOKUP(A32,R_GRP_08,2),99)),"")</f>
        <v/>
      </c>
      <c r="AJ32" s="90" t="str">
        <f>IF([1]Einstellung!T65&lt;&gt;"",IF(ISERROR(VLOOKUP(A32,R_GRP_09,2)),99,IF(VLOOKUP(A32,R_GRP_09,1)=A32,VLOOKUP(A32,R_GRP_09,2),99)),"")</f>
        <v/>
      </c>
      <c r="AK32" s="90" t="str">
        <f>IF([1]Einstellung!U65&lt;&gt;"",IF(ISERROR(VLOOKUP(A32,R_GRP_10,2)),99,IF(VLOOKUP(A32,R_GRP_10,1)=A32,VLOOKUP(A32,R_GRP_10,2),99)),"")</f>
        <v/>
      </c>
      <c r="AL32" s="90" t="str">
        <f>IF([1]Einstellung!V65&lt;&gt;"",IF(ISERROR(VLOOKUP(A32,R_GRP_11,2)),99,IF(VLOOKUP(A32,R_GRP_11,1)=A32,VLOOKUP(A32,R_GRP_11,2),99)),"")</f>
        <v/>
      </c>
      <c r="AM32" s="90" t="str">
        <f>IF([1]Einstellung!W65&lt;&gt;"",IF(ISERROR(VLOOKUP(A32,R_GRP_12,2)),99,IF(VLOOKUP(A32,R_GRP_12,1)=A32,VLOOKUP(A32,R_GRP_12,2),99)),"")</f>
        <v/>
      </c>
      <c r="AN32" s="90" t="str">
        <f>IF([1]Einstellung!X65&lt;&gt;"",IF(ISERROR(VLOOKUP(A32,R_GRP_13,2)),99,IF(VLOOKUP(A32,R_GRP_13,1)=A32,VLOOKUP(A32,R_GRP_13,2),99)),"")</f>
        <v/>
      </c>
      <c r="AO32" s="90" t="str">
        <f>IF([1]Einstellung!Y65&lt;&gt;"",IF(ISERROR(VLOOKUP(A32,R_GRP_14,2)),99,IF(VLOOKUP(A32,R_GRP_14,1)=A32,VLOOKUP(A32,R_GRP_14,2),99)),"")</f>
        <v/>
      </c>
      <c r="AP32" s="90" t="str">
        <f t="shared" ref="AP32:AP42" si="183">IF(VLOOKUP(A32,R_SINC,1)=A32,VLOOKUP(A32,R_SINC,2),"")</f>
        <v/>
      </c>
      <c r="AQ32" s="90" t="str">
        <f t="shared" ref="AQ32:AQ42" si="184">IF(AA32="","",IF(VLOOKUP(A32,R_MELZ,1)=A32,VLOOKUP(A32,R_MELZ,2),""))</f>
        <v/>
      </c>
      <c r="AT32">
        <f>[1]Einstellung!Z65</f>
        <v>0</v>
      </c>
      <c r="AU32" s="46">
        <f>IF(C32&lt;&gt;"",YEAR([1]Wiegeliste!$D$4) - F32,0)</f>
        <v>0</v>
      </c>
      <c r="AV32">
        <f t="shared" si="2"/>
        <v>0</v>
      </c>
      <c r="BQ32" t="str">
        <f t="shared" si="38"/>
        <v/>
      </c>
      <c r="BR32">
        <f t="shared" si="3"/>
        <v>0</v>
      </c>
      <c r="BS32">
        <f>IF([1]Einstellung!L65="",0,1)</f>
        <v>0</v>
      </c>
      <c r="BT32">
        <f t="shared" si="39"/>
        <v>0</v>
      </c>
      <c r="BU32">
        <f t="shared" si="40"/>
        <v>0</v>
      </c>
      <c r="BV32">
        <f t="shared" si="41"/>
        <v>0</v>
      </c>
      <c r="BW32">
        <f t="shared" si="42"/>
        <v>0</v>
      </c>
      <c r="BX32">
        <f t="shared" si="111"/>
        <v>0</v>
      </c>
      <c r="BY32">
        <f t="shared" si="43"/>
        <v>99999</v>
      </c>
      <c r="BZ32">
        <f t="shared" si="44"/>
        <v>99999</v>
      </c>
      <c r="CA32">
        <f t="shared" si="45"/>
        <v>999</v>
      </c>
      <c r="CB32">
        <f t="shared" si="46"/>
        <v>99</v>
      </c>
      <c r="CD32" t="str">
        <f t="shared" si="47"/>
        <v/>
      </c>
      <c r="CF32">
        <f>IF([1]Einstellung!M65="",0,1)</f>
        <v>0</v>
      </c>
      <c r="CG32">
        <f t="shared" si="48"/>
        <v>0</v>
      </c>
      <c r="CH32">
        <f t="shared" si="49"/>
        <v>0</v>
      </c>
      <c r="CI32">
        <f t="shared" si="50"/>
        <v>0</v>
      </c>
      <c r="CJ32">
        <f t="shared" si="51"/>
        <v>0</v>
      </c>
      <c r="CK32">
        <f t="shared" si="112"/>
        <v>0</v>
      </c>
      <c r="CL32">
        <f t="shared" si="52"/>
        <v>99999</v>
      </c>
      <c r="CM32">
        <f t="shared" si="53"/>
        <v>99999</v>
      </c>
      <c r="CN32">
        <f t="shared" si="54"/>
        <v>999</v>
      </c>
      <c r="CO32">
        <f t="shared" si="55"/>
        <v>99</v>
      </c>
      <c r="CQ32" t="str">
        <f t="shared" si="56"/>
        <v/>
      </c>
      <c r="CS32">
        <f>IF([1]Einstellung!N65="",0,1)</f>
        <v>0</v>
      </c>
      <c r="CT32">
        <f t="shared" si="57"/>
        <v>0</v>
      </c>
      <c r="CU32">
        <f t="shared" si="58"/>
        <v>0</v>
      </c>
      <c r="CV32">
        <f t="shared" si="113"/>
        <v>0</v>
      </c>
      <c r="CW32">
        <f t="shared" si="114"/>
        <v>0</v>
      </c>
      <c r="CX32">
        <f t="shared" si="115"/>
        <v>0</v>
      </c>
      <c r="CY32">
        <f t="shared" si="116"/>
        <v>99999</v>
      </c>
      <c r="CZ32">
        <f t="shared" si="59"/>
        <v>99999</v>
      </c>
      <c r="DA32">
        <f t="shared" si="60"/>
        <v>999</v>
      </c>
      <c r="DB32">
        <f t="shared" si="61"/>
        <v>99</v>
      </c>
      <c r="DD32">
        <f t="shared" si="62"/>
        <v>0</v>
      </c>
      <c r="DF32">
        <f>IF([1]Einstellung!O65="",0,1)</f>
        <v>0</v>
      </c>
      <c r="DG32">
        <f t="shared" si="63"/>
        <v>0</v>
      </c>
      <c r="DH32">
        <f t="shared" si="64"/>
        <v>0</v>
      </c>
      <c r="DI32">
        <f t="shared" si="117"/>
        <v>0</v>
      </c>
      <c r="DJ32">
        <f t="shared" si="118"/>
        <v>0</v>
      </c>
      <c r="DK32">
        <f t="shared" si="119"/>
        <v>0</v>
      </c>
      <c r="DL32">
        <f t="shared" si="120"/>
        <v>99999</v>
      </c>
      <c r="DM32">
        <f t="shared" si="65"/>
        <v>99999</v>
      </c>
      <c r="DN32">
        <f t="shared" si="66"/>
        <v>999</v>
      </c>
      <c r="DO32">
        <f t="shared" si="67"/>
        <v>99</v>
      </c>
      <c r="DQ32">
        <f t="shared" si="68"/>
        <v>0</v>
      </c>
      <c r="DS32">
        <f>IF([1]Einstellung!P65="",0,1)</f>
        <v>0</v>
      </c>
      <c r="DT32">
        <f t="shared" si="69"/>
        <v>0</v>
      </c>
      <c r="DU32">
        <f t="shared" si="70"/>
        <v>0</v>
      </c>
      <c r="DV32">
        <f t="shared" si="121"/>
        <v>0</v>
      </c>
      <c r="DW32">
        <f t="shared" si="122"/>
        <v>0</v>
      </c>
      <c r="DX32">
        <f t="shared" si="123"/>
        <v>0</v>
      </c>
      <c r="DY32">
        <f t="shared" si="124"/>
        <v>99999</v>
      </c>
      <c r="DZ32">
        <f t="shared" si="71"/>
        <v>99999</v>
      </c>
      <c r="EA32">
        <f t="shared" si="72"/>
        <v>999</v>
      </c>
      <c r="EB32">
        <f t="shared" si="73"/>
        <v>99</v>
      </c>
      <c r="ED32">
        <f t="shared" si="74"/>
        <v>0</v>
      </c>
      <c r="EF32">
        <f>IF([1]Einstellung!Q65="",0,1)</f>
        <v>0</v>
      </c>
      <c r="EG32">
        <f t="shared" si="75"/>
        <v>0</v>
      </c>
      <c r="EH32">
        <f t="shared" si="4"/>
        <v>0</v>
      </c>
      <c r="EI32">
        <f t="shared" si="125"/>
        <v>0</v>
      </c>
      <c r="EJ32">
        <f t="shared" si="126"/>
        <v>0</v>
      </c>
      <c r="EK32">
        <f t="shared" si="127"/>
        <v>0</v>
      </c>
      <c r="EL32">
        <f t="shared" si="128"/>
        <v>99999</v>
      </c>
      <c r="EM32">
        <f t="shared" si="5"/>
        <v>99999</v>
      </c>
      <c r="EN32">
        <f t="shared" si="76"/>
        <v>999</v>
      </c>
      <c r="EO32">
        <f t="shared" si="77"/>
        <v>99</v>
      </c>
      <c r="EQ32">
        <f t="shared" si="78"/>
        <v>0</v>
      </c>
      <c r="ES32">
        <f>IF([1]Einstellung!R65="",0,1)</f>
        <v>0</v>
      </c>
      <c r="ET32">
        <f t="shared" si="79"/>
        <v>0</v>
      </c>
      <c r="EU32">
        <f t="shared" si="6"/>
        <v>0</v>
      </c>
      <c r="EV32">
        <f t="shared" si="129"/>
        <v>0</v>
      </c>
      <c r="EW32">
        <f t="shared" si="130"/>
        <v>0</v>
      </c>
      <c r="EX32">
        <f t="shared" si="131"/>
        <v>0</v>
      </c>
      <c r="EY32">
        <f t="shared" si="132"/>
        <v>99999</v>
      </c>
      <c r="EZ32">
        <f t="shared" si="7"/>
        <v>99999</v>
      </c>
      <c r="FA32">
        <f t="shared" si="80"/>
        <v>999</v>
      </c>
      <c r="FB32">
        <f t="shared" si="81"/>
        <v>99</v>
      </c>
      <c r="FD32">
        <f t="shared" si="82"/>
        <v>0</v>
      </c>
      <c r="FF32">
        <f>IF([1]Einstellung!S65="",0,1)</f>
        <v>0</v>
      </c>
      <c r="FG32">
        <f t="shared" si="83"/>
        <v>0</v>
      </c>
      <c r="FH32">
        <f t="shared" si="8"/>
        <v>0</v>
      </c>
      <c r="FI32">
        <f t="shared" si="133"/>
        <v>0</v>
      </c>
      <c r="FJ32">
        <f t="shared" si="134"/>
        <v>0</v>
      </c>
      <c r="FK32">
        <f t="shared" si="135"/>
        <v>0</v>
      </c>
      <c r="FL32">
        <f t="shared" si="136"/>
        <v>99999</v>
      </c>
      <c r="FM32" s="14">
        <f t="shared" si="9"/>
        <v>99999</v>
      </c>
      <c r="FN32">
        <f t="shared" si="84"/>
        <v>999</v>
      </c>
      <c r="FO32">
        <f t="shared" si="85"/>
        <v>99</v>
      </c>
      <c r="FQ32">
        <f t="shared" si="86"/>
        <v>0</v>
      </c>
      <c r="FS32">
        <f>IF([1]Einstellung!T65="",0,1)</f>
        <v>0</v>
      </c>
      <c r="FT32">
        <f t="shared" si="87"/>
        <v>0</v>
      </c>
      <c r="FU32">
        <f t="shared" si="10"/>
        <v>0</v>
      </c>
      <c r="FV32">
        <f t="shared" si="137"/>
        <v>0</v>
      </c>
      <c r="FW32">
        <f t="shared" si="138"/>
        <v>0</v>
      </c>
      <c r="FX32">
        <f t="shared" si="139"/>
        <v>0</v>
      </c>
      <c r="FY32">
        <f t="shared" si="140"/>
        <v>99999</v>
      </c>
      <c r="FZ32">
        <f t="shared" si="11"/>
        <v>99999</v>
      </c>
      <c r="GA32">
        <f t="shared" si="88"/>
        <v>999</v>
      </c>
      <c r="GB32">
        <f t="shared" si="89"/>
        <v>99</v>
      </c>
      <c r="GD32">
        <f t="shared" si="90"/>
        <v>0</v>
      </c>
      <c r="GF32">
        <f>IF([1]Einstellung!U65="",0,1)</f>
        <v>0</v>
      </c>
      <c r="GG32">
        <f t="shared" si="91"/>
        <v>0</v>
      </c>
      <c r="GH32">
        <f t="shared" si="12"/>
        <v>0</v>
      </c>
      <c r="GI32">
        <f t="shared" si="141"/>
        <v>0</v>
      </c>
      <c r="GJ32">
        <f t="shared" si="142"/>
        <v>0</v>
      </c>
      <c r="GK32">
        <f t="shared" si="143"/>
        <v>0</v>
      </c>
      <c r="GL32">
        <f t="shared" si="144"/>
        <v>99999</v>
      </c>
      <c r="GM32">
        <f t="shared" si="13"/>
        <v>99999</v>
      </c>
      <c r="GN32">
        <f t="shared" si="92"/>
        <v>999</v>
      </c>
      <c r="GO32">
        <f t="shared" si="93"/>
        <v>99</v>
      </c>
      <c r="GQ32">
        <f t="shared" si="94"/>
        <v>0</v>
      </c>
      <c r="GS32">
        <f>IF([1]Einstellung!V65="",0,1)</f>
        <v>0</v>
      </c>
      <c r="GT32">
        <f t="shared" si="95"/>
        <v>0</v>
      </c>
      <c r="GU32">
        <f t="shared" si="14"/>
        <v>0</v>
      </c>
      <c r="GV32">
        <f t="shared" si="145"/>
        <v>0</v>
      </c>
      <c r="GW32">
        <f t="shared" si="146"/>
        <v>0</v>
      </c>
      <c r="GX32">
        <f t="shared" si="147"/>
        <v>0</v>
      </c>
      <c r="GY32">
        <f t="shared" si="148"/>
        <v>99999</v>
      </c>
      <c r="GZ32">
        <f t="shared" si="15"/>
        <v>99999</v>
      </c>
      <c r="HA32">
        <f t="shared" si="96"/>
        <v>999</v>
      </c>
      <c r="HB32">
        <f t="shared" si="97"/>
        <v>99</v>
      </c>
      <c r="HD32">
        <f t="shared" si="98"/>
        <v>0</v>
      </c>
      <c r="HF32">
        <f>IF([1]Einstellung!W65="",0,1)</f>
        <v>0</v>
      </c>
      <c r="HG32">
        <f t="shared" si="99"/>
        <v>0</v>
      </c>
      <c r="HH32">
        <f t="shared" si="16"/>
        <v>0</v>
      </c>
      <c r="HI32">
        <f t="shared" si="149"/>
        <v>0</v>
      </c>
      <c r="HJ32">
        <f t="shared" si="150"/>
        <v>0</v>
      </c>
      <c r="HK32">
        <f t="shared" si="151"/>
        <v>0</v>
      </c>
      <c r="HL32">
        <f t="shared" si="152"/>
        <v>99999</v>
      </c>
      <c r="HM32">
        <f t="shared" si="17"/>
        <v>99999</v>
      </c>
      <c r="HN32">
        <f t="shared" si="100"/>
        <v>999</v>
      </c>
      <c r="HO32">
        <f t="shared" si="101"/>
        <v>99</v>
      </c>
      <c r="HQ32">
        <f t="shared" si="102"/>
        <v>0</v>
      </c>
      <c r="HS32">
        <f>IF([1]Einstellung!X65="",0,1)</f>
        <v>0</v>
      </c>
      <c r="HT32">
        <f t="shared" si="103"/>
        <v>0</v>
      </c>
      <c r="HU32">
        <f t="shared" si="18"/>
        <v>0</v>
      </c>
      <c r="HV32">
        <f t="shared" si="153"/>
        <v>0</v>
      </c>
      <c r="HW32">
        <f t="shared" si="154"/>
        <v>0</v>
      </c>
      <c r="HX32">
        <f t="shared" si="155"/>
        <v>0</v>
      </c>
      <c r="HY32">
        <f t="shared" si="156"/>
        <v>99999</v>
      </c>
      <c r="HZ32">
        <f t="shared" si="19"/>
        <v>99999</v>
      </c>
      <c r="IA32">
        <f t="shared" si="104"/>
        <v>999</v>
      </c>
      <c r="IB32">
        <f t="shared" si="105"/>
        <v>99</v>
      </c>
      <c r="ID32">
        <f t="shared" si="106"/>
        <v>0</v>
      </c>
      <c r="IF32">
        <f>IF([1]Einstellung!Y65="",0,1)</f>
        <v>0</v>
      </c>
      <c r="IG32">
        <f t="shared" si="107"/>
        <v>0</v>
      </c>
      <c r="IH32">
        <f t="shared" si="20"/>
        <v>0</v>
      </c>
      <c r="II32">
        <f t="shared" si="157"/>
        <v>0</v>
      </c>
      <c r="IJ32">
        <f t="shared" si="158"/>
        <v>0</v>
      </c>
      <c r="IK32">
        <f t="shared" si="159"/>
        <v>0</v>
      </c>
      <c r="IL32">
        <f t="shared" si="160"/>
        <v>99999</v>
      </c>
      <c r="IM32">
        <f t="shared" si="21"/>
        <v>99999</v>
      </c>
      <c r="IN32">
        <f t="shared" si="108"/>
        <v>999</v>
      </c>
      <c r="IO32">
        <f t="shared" si="109"/>
        <v>99</v>
      </c>
    </row>
    <row r="33" spans="1:249" ht="13.5" customHeight="1">
      <c r="A33" s="47">
        <v>27</v>
      </c>
      <c r="B33" s="47" t="str">
        <f>IF([1]Einstellung!B66&lt;&gt;"",[1]Einstellung!B66,"")</f>
        <v/>
      </c>
      <c r="C33" s="63" t="str">
        <f>[1]Einstellung!D66</f>
        <v/>
      </c>
      <c r="D33" s="64" t="str">
        <f>[1]Einstellung!D66</f>
        <v/>
      </c>
      <c r="E33" s="50" t="str">
        <f>[1]Einstellung!K66</f>
        <v/>
      </c>
      <c r="F33" s="51" t="str">
        <f t="shared" si="161"/>
        <v/>
      </c>
      <c r="G33" s="47" t="str">
        <f t="shared" si="162"/>
        <v/>
      </c>
      <c r="H33" s="91" t="str">
        <f t="shared" si="163"/>
        <v/>
      </c>
      <c r="I33" s="92" t="str">
        <f t="shared" si="164"/>
        <v/>
      </c>
      <c r="J33" s="93" t="str">
        <f t="shared" si="165"/>
        <v/>
      </c>
      <c r="K33" s="94" t="str">
        <f t="shared" si="166"/>
        <v/>
      </c>
      <c r="L33" s="93" t="str">
        <f t="shared" si="167"/>
        <v/>
      </c>
      <c r="M33" s="94" t="str">
        <f t="shared" si="168"/>
        <v/>
      </c>
      <c r="N33" s="93" t="str">
        <f t="shared" si="169"/>
        <v/>
      </c>
      <c r="O33" s="95" t="str">
        <f t="shared" si="170"/>
        <v/>
      </c>
      <c r="P33" s="96" t="str">
        <f t="shared" si="171"/>
        <v/>
      </c>
      <c r="Q33" s="92" t="str">
        <f t="shared" si="172"/>
        <v/>
      </c>
      <c r="R33" s="93" t="str">
        <f t="shared" si="173"/>
        <v/>
      </c>
      <c r="S33" s="94" t="str">
        <f t="shared" si="174"/>
        <v/>
      </c>
      <c r="T33" s="93" t="str">
        <f t="shared" si="175"/>
        <v/>
      </c>
      <c r="U33" s="94" t="str">
        <f t="shared" si="176"/>
        <v/>
      </c>
      <c r="V33" s="93" t="str">
        <f t="shared" si="177"/>
        <v/>
      </c>
      <c r="W33" s="95" t="str">
        <f t="shared" si="178"/>
        <v/>
      </c>
      <c r="X33" s="96" t="str">
        <f t="shared" si="179"/>
        <v/>
      </c>
      <c r="Y33" s="97" t="str">
        <f t="shared" si="180"/>
        <v/>
      </c>
      <c r="Z33" s="98" t="str">
        <f t="shared" si="181"/>
        <v/>
      </c>
      <c r="AA33" s="99" t="str">
        <f t="shared" si="182"/>
        <v/>
      </c>
      <c r="AB33" s="61" t="str">
        <f>IF([1]Einstellung!L66&lt;&gt;"",IF(ISERROR(VLOOKUP(A33,R_GRP_01,2,FALSE)),99,IF(VLOOKUP(A33,R_GRP_01,1,FALSE)=A33,VLOOKUP(A33,R_GRP_01,2,FALSE),99)),"")</f>
        <v/>
      </c>
      <c r="AC33" s="61" t="str">
        <f>IF([1]Einstellung!M66&lt;&gt;"",IF(ISERROR(VLOOKUP(A33,R_GRP_02,2)),99,IF(VLOOKUP(A33,R_GRP_02,1)=A33,VLOOKUP(A33,R_GRP_02,2),99)),"")</f>
        <v/>
      </c>
      <c r="AD33" s="61" t="str">
        <f>IF([1]Einstellung!N66&lt;&gt;"",IF(ISERROR(VLOOKUP(A33,R_GRP_03,2)),99,IF(VLOOKUP(A33,R_GRP_03,1)=A33,VLOOKUP(A33,R_GRP_03,2),99)),"")</f>
        <v/>
      </c>
      <c r="AE33" s="61" t="str">
        <f>IF([1]Einstellung!O66&lt;&gt;"",IF(ISERROR(VLOOKUP(A33,R_GRP_04,2)),99,IF(VLOOKUP(A33,R_GRP_04,1)=A33,VLOOKUP(A33,R_GRP_04,2),99)),"")</f>
        <v/>
      </c>
      <c r="AF33" s="61" t="str">
        <f>IF([1]Einstellung!P66&lt;&gt;"",IF(ISERROR(VLOOKUP(A33,R_GRP_05,2)),99,IF(VLOOKUP(A33,R_GRP_05,1)=A33,VLOOKUP(A33,R_GRP_05,2),99)),"")</f>
        <v/>
      </c>
      <c r="AG33" s="61" t="str">
        <f>IF([1]Einstellung!Q66&lt;&gt;"",IF(ISERROR(VLOOKUP(A33,R_GRP_06,2)),99,IF(VLOOKUP(A33,R_GRP_06,1)=A33,VLOOKUP(A33,R_GRP_06,2),99)),"")</f>
        <v/>
      </c>
      <c r="AH33" s="61" t="str">
        <f>IF([1]Einstellung!R66&lt;&gt;"",IF(ISERROR(VLOOKUP(A33,R_GRP_07,2)),99,IF(VLOOKUP(A33,R_GRP_07,1)=A33,VLOOKUP(A33,R_GRP_07,2),99)),"")</f>
        <v/>
      </c>
      <c r="AI33" s="61" t="str">
        <f>IF([1]Einstellung!S66&lt;&gt;"",IF(ISERROR(VLOOKUP(A33,R_GRP_08,2)),99,IF(VLOOKUP(A33,R_GRP_08,1)=A33,VLOOKUP(A33,R_GRP_08,2),99)),"")</f>
        <v/>
      </c>
      <c r="AJ33" s="61" t="str">
        <f>IF([1]Einstellung!T66&lt;&gt;"",IF(ISERROR(VLOOKUP(A33,R_GRP_09,2)),99,IF(VLOOKUP(A33,R_GRP_09,1)=A33,VLOOKUP(A33,R_GRP_09,2),99)),"")</f>
        <v/>
      </c>
      <c r="AK33" s="61" t="str">
        <f>IF([1]Einstellung!U66&lt;&gt;"",IF(ISERROR(VLOOKUP(A33,R_GRP_10,2)),99,IF(VLOOKUP(A33,R_GRP_10,1)=A33,VLOOKUP(A33,R_GRP_10,2),99)),"")</f>
        <v/>
      </c>
      <c r="AL33" s="61" t="str">
        <f>IF([1]Einstellung!V66&lt;&gt;"",IF(ISERROR(VLOOKUP(A33,R_GRP_11,2)),99,IF(VLOOKUP(A33,R_GRP_11,1)=A33,VLOOKUP(A33,R_GRP_11,2),99)),"")</f>
        <v/>
      </c>
      <c r="AM33" s="61" t="str">
        <f>IF([1]Einstellung!W66&lt;&gt;"",IF(ISERROR(VLOOKUP(A33,R_GRP_12,2)),99,IF(VLOOKUP(A33,R_GRP_12,1)=A33,VLOOKUP(A33,R_GRP_12,2),99)),"")</f>
        <v/>
      </c>
      <c r="AN33" s="61" t="str">
        <f>IF([1]Einstellung!X66&lt;&gt;"",IF(ISERROR(VLOOKUP(A33,R_GRP_13,2)),99,IF(VLOOKUP(A33,R_GRP_13,1)=A33,VLOOKUP(A33,R_GRP_13,2),99)),"")</f>
        <v/>
      </c>
      <c r="AO33" s="61" t="str">
        <f>IF([1]Einstellung!Y66&lt;&gt;"",IF(ISERROR(VLOOKUP(A33,R_GRP_14,2)),99,IF(VLOOKUP(A33,R_GRP_14,1)=A33,VLOOKUP(A33,R_GRP_14,2),99)),"")</f>
        <v/>
      </c>
      <c r="AP33" s="100" t="str">
        <f t="shared" si="183"/>
        <v/>
      </c>
      <c r="AQ33" s="100" t="str">
        <f t="shared" si="184"/>
        <v/>
      </c>
      <c r="AT33">
        <f>[1]Einstellung!Z66</f>
        <v>0</v>
      </c>
      <c r="AU33" s="46">
        <f>IF(C33&lt;&gt;"",YEAR([1]Wiegeliste!$D$4) - F33,0)</f>
        <v>0</v>
      </c>
      <c r="AV33">
        <f t="shared" si="2"/>
        <v>0</v>
      </c>
      <c r="BQ33" t="str">
        <f t="shared" si="38"/>
        <v/>
      </c>
      <c r="BR33">
        <f t="shared" si="3"/>
        <v>0</v>
      </c>
      <c r="BS33">
        <f>IF([1]Einstellung!L66="",0,1)</f>
        <v>0</v>
      </c>
      <c r="BT33">
        <f t="shared" si="39"/>
        <v>0</v>
      </c>
      <c r="BU33">
        <f t="shared" si="40"/>
        <v>0</v>
      </c>
      <c r="BV33">
        <f t="shared" si="41"/>
        <v>0</v>
      </c>
      <c r="BW33">
        <f t="shared" si="42"/>
        <v>0</v>
      </c>
      <c r="BX33">
        <f t="shared" si="111"/>
        <v>0</v>
      </c>
      <c r="BY33">
        <f t="shared" si="43"/>
        <v>99999</v>
      </c>
      <c r="BZ33">
        <f t="shared" si="44"/>
        <v>99999</v>
      </c>
      <c r="CA33">
        <f t="shared" si="45"/>
        <v>999</v>
      </c>
      <c r="CB33">
        <f t="shared" si="46"/>
        <v>99</v>
      </c>
      <c r="CD33" t="str">
        <f t="shared" si="47"/>
        <v/>
      </c>
      <c r="CF33">
        <f>IF([1]Einstellung!M66="",0,1)</f>
        <v>0</v>
      </c>
      <c r="CG33">
        <f t="shared" si="48"/>
        <v>0</v>
      </c>
      <c r="CH33">
        <f t="shared" si="49"/>
        <v>0</v>
      </c>
      <c r="CI33">
        <f t="shared" si="50"/>
        <v>0</v>
      </c>
      <c r="CJ33">
        <f t="shared" si="51"/>
        <v>0</v>
      </c>
      <c r="CK33">
        <f t="shared" si="112"/>
        <v>0</v>
      </c>
      <c r="CL33">
        <f t="shared" si="52"/>
        <v>99999</v>
      </c>
      <c r="CM33">
        <f t="shared" si="53"/>
        <v>99999</v>
      </c>
      <c r="CN33">
        <f t="shared" si="54"/>
        <v>999</v>
      </c>
      <c r="CO33">
        <f t="shared" si="55"/>
        <v>99</v>
      </c>
      <c r="CQ33" t="str">
        <f t="shared" si="56"/>
        <v/>
      </c>
      <c r="CS33">
        <f>IF([1]Einstellung!N66="",0,1)</f>
        <v>0</v>
      </c>
      <c r="CT33">
        <f t="shared" si="57"/>
        <v>0</v>
      </c>
      <c r="CU33">
        <f t="shared" si="58"/>
        <v>0</v>
      </c>
      <c r="CV33">
        <f t="shared" si="113"/>
        <v>0</v>
      </c>
      <c r="CW33">
        <f t="shared" si="114"/>
        <v>0</v>
      </c>
      <c r="CX33">
        <f t="shared" si="115"/>
        <v>0</v>
      </c>
      <c r="CY33">
        <f t="shared" si="116"/>
        <v>99999</v>
      </c>
      <c r="CZ33">
        <f t="shared" si="59"/>
        <v>99999</v>
      </c>
      <c r="DA33">
        <f t="shared" si="60"/>
        <v>999</v>
      </c>
      <c r="DB33">
        <f t="shared" si="61"/>
        <v>99</v>
      </c>
      <c r="DD33">
        <f t="shared" si="62"/>
        <v>0</v>
      </c>
      <c r="DF33">
        <f>IF([1]Einstellung!O66="",0,1)</f>
        <v>0</v>
      </c>
      <c r="DG33">
        <f t="shared" si="63"/>
        <v>0</v>
      </c>
      <c r="DH33">
        <f t="shared" si="64"/>
        <v>0</v>
      </c>
      <c r="DI33">
        <f t="shared" si="117"/>
        <v>0</v>
      </c>
      <c r="DJ33">
        <f t="shared" si="118"/>
        <v>0</v>
      </c>
      <c r="DK33">
        <f t="shared" si="119"/>
        <v>0</v>
      </c>
      <c r="DL33">
        <f t="shared" si="120"/>
        <v>99999</v>
      </c>
      <c r="DM33">
        <f t="shared" si="65"/>
        <v>99999</v>
      </c>
      <c r="DN33">
        <f t="shared" si="66"/>
        <v>999</v>
      </c>
      <c r="DO33">
        <f t="shared" si="67"/>
        <v>99</v>
      </c>
      <c r="DQ33">
        <f t="shared" si="68"/>
        <v>0</v>
      </c>
      <c r="DS33">
        <f>IF([1]Einstellung!P66="",0,1)</f>
        <v>0</v>
      </c>
      <c r="DT33">
        <f t="shared" si="69"/>
        <v>0</v>
      </c>
      <c r="DU33">
        <f t="shared" si="70"/>
        <v>0</v>
      </c>
      <c r="DV33">
        <f t="shared" si="121"/>
        <v>0</v>
      </c>
      <c r="DW33">
        <f t="shared" si="122"/>
        <v>0</v>
      </c>
      <c r="DX33">
        <f t="shared" si="123"/>
        <v>0</v>
      </c>
      <c r="DY33">
        <f t="shared" si="124"/>
        <v>99999</v>
      </c>
      <c r="DZ33">
        <f t="shared" si="71"/>
        <v>99999</v>
      </c>
      <c r="EA33">
        <f t="shared" si="72"/>
        <v>999</v>
      </c>
      <c r="EB33">
        <f t="shared" si="73"/>
        <v>99</v>
      </c>
      <c r="ED33">
        <f t="shared" si="74"/>
        <v>0</v>
      </c>
      <c r="EF33">
        <f>IF([1]Einstellung!Q66="",0,1)</f>
        <v>0</v>
      </c>
      <c r="EG33">
        <f t="shared" si="75"/>
        <v>0</v>
      </c>
      <c r="EH33">
        <f t="shared" si="4"/>
        <v>0</v>
      </c>
      <c r="EI33">
        <f t="shared" si="125"/>
        <v>0</v>
      </c>
      <c r="EJ33">
        <f t="shared" si="126"/>
        <v>0</v>
      </c>
      <c r="EK33">
        <f t="shared" si="127"/>
        <v>0</v>
      </c>
      <c r="EL33">
        <f t="shared" si="128"/>
        <v>99999</v>
      </c>
      <c r="EM33">
        <f t="shared" si="5"/>
        <v>99999</v>
      </c>
      <c r="EN33">
        <f t="shared" si="76"/>
        <v>999</v>
      </c>
      <c r="EO33">
        <f t="shared" si="77"/>
        <v>99</v>
      </c>
      <c r="EQ33">
        <f t="shared" si="78"/>
        <v>0</v>
      </c>
      <c r="ES33">
        <f>IF([1]Einstellung!R66="",0,1)</f>
        <v>0</v>
      </c>
      <c r="ET33">
        <f t="shared" si="79"/>
        <v>0</v>
      </c>
      <c r="EU33">
        <f t="shared" si="6"/>
        <v>0</v>
      </c>
      <c r="EV33">
        <f t="shared" si="129"/>
        <v>0</v>
      </c>
      <c r="EW33">
        <f t="shared" si="130"/>
        <v>0</v>
      </c>
      <c r="EX33">
        <f t="shared" si="131"/>
        <v>0</v>
      </c>
      <c r="EY33">
        <f t="shared" si="132"/>
        <v>99999</v>
      </c>
      <c r="EZ33">
        <f t="shared" si="7"/>
        <v>99999</v>
      </c>
      <c r="FA33">
        <f t="shared" si="80"/>
        <v>999</v>
      </c>
      <c r="FB33">
        <f t="shared" si="81"/>
        <v>99</v>
      </c>
      <c r="FD33">
        <f t="shared" si="82"/>
        <v>0</v>
      </c>
      <c r="FF33">
        <f>IF([1]Einstellung!S66="",0,1)</f>
        <v>0</v>
      </c>
      <c r="FG33">
        <f t="shared" si="83"/>
        <v>0</v>
      </c>
      <c r="FH33">
        <f t="shared" si="8"/>
        <v>0</v>
      </c>
      <c r="FI33">
        <f t="shared" si="133"/>
        <v>0</v>
      </c>
      <c r="FJ33">
        <f t="shared" si="134"/>
        <v>0</v>
      </c>
      <c r="FK33">
        <f t="shared" si="135"/>
        <v>0</v>
      </c>
      <c r="FL33">
        <f t="shared" si="136"/>
        <v>99999</v>
      </c>
      <c r="FM33" s="14">
        <f t="shared" si="9"/>
        <v>99999</v>
      </c>
      <c r="FN33">
        <f t="shared" si="84"/>
        <v>999</v>
      </c>
      <c r="FO33">
        <f t="shared" si="85"/>
        <v>99</v>
      </c>
      <c r="FQ33">
        <f t="shared" si="86"/>
        <v>0</v>
      </c>
      <c r="FS33">
        <f>IF([1]Einstellung!T66="",0,1)</f>
        <v>0</v>
      </c>
      <c r="FT33">
        <f t="shared" si="87"/>
        <v>0</v>
      </c>
      <c r="FU33">
        <f t="shared" si="10"/>
        <v>0</v>
      </c>
      <c r="FV33">
        <f t="shared" si="137"/>
        <v>0</v>
      </c>
      <c r="FW33">
        <f t="shared" si="138"/>
        <v>0</v>
      </c>
      <c r="FX33">
        <f t="shared" si="139"/>
        <v>0</v>
      </c>
      <c r="FY33">
        <f t="shared" si="140"/>
        <v>99999</v>
      </c>
      <c r="FZ33">
        <f t="shared" si="11"/>
        <v>99999</v>
      </c>
      <c r="GA33">
        <f t="shared" si="88"/>
        <v>999</v>
      </c>
      <c r="GB33">
        <f t="shared" si="89"/>
        <v>99</v>
      </c>
      <c r="GD33">
        <f t="shared" si="90"/>
        <v>0</v>
      </c>
      <c r="GF33">
        <f>IF([1]Einstellung!U66="",0,1)</f>
        <v>0</v>
      </c>
      <c r="GG33">
        <f t="shared" si="91"/>
        <v>0</v>
      </c>
      <c r="GH33">
        <f t="shared" si="12"/>
        <v>0</v>
      </c>
      <c r="GI33">
        <f t="shared" si="141"/>
        <v>0</v>
      </c>
      <c r="GJ33">
        <f t="shared" si="142"/>
        <v>0</v>
      </c>
      <c r="GK33">
        <f t="shared" si="143"/>
        <v>0</v>
      </c>
      <c r="GL33">
        <f t="shared" si="144"/>
        <v>99999</v>
      </c>
      <c r="GM33">
        <f t="shared" si="13"/>
        <v>99999</v>
      </c>
      <c r="GN33">
        <f t="shared" si="92"/>
        <v>999</v>
      </c>
      <c r="GO33">
        <f t="shared" si="93"/>
        <v>99</v>
      </c>
      <c r="GQ33">
        <f t="shared" si="94"/>
        <v>0</v>
      </c>
      <c r="GS33">
        <f>IF([1]Einstellung!V66="",0,1)</f>
        <v>0</v>
      </c>
      <c r="GT33">
        <f t="shared" si="95"/>
        <v>0</v>
      </c>
      <c r="GU33">
        <f t="shared" si="14"/>
        <v>0</v>
      </c>
      <c r="GV33">
        <f t="shared" si="145"/>
        <v>0</v>
      </c>
      <c r="GW33">
        <f t="shared" si="146"/>
        <v>0</v>
      </c>
      <c r="GX33">
        <f t="shared" si="147"/>
        <v>0</v>
      </c>
      <c r="GY33">
        <f t="shared" si="148"/>
        <v>99999</v>
      </c>
      <c r="GZ33">
        <f t="shared" si="15"/>
        <v>99999</v>
      </c>
      <c r="HA33">
        <f t="shared" si="96"/>
        <v>999</v>
      </c>
      <c r="HB33">
        <f t="shared" si="97"/>
        <v>99</v>
      </c>
      <c r="HD33">
        <f t="shared" si="98"/>
        <v>0</v>
      </c>
      <c r="HF33">
        <f>IF([1]Einstellung!W66="",0,1)</f>
        <v>0</v>
      </c>
      <c r="HG33">
        <f t="shared" si="99"/>
        <v>0</v>
      </c>
      <c r="HH33">
        <f t="shared" si="16"/>
        <v>0</v>
      </c>
      <c r="HI33">
        <f t="shared" si="149"/>
        <v>0</v>
      </c>
      <c r="HJ33">
        <f t="shared" si="150"/>
        <v>0</v>
      </c>
      <c r="HK33">
        <f t="shared" si="151"/>
        <v>0</v>
      </c>
      <c r="HL33">
        <f t="shared" si="152"/>
        <v>99999</v>
      </c>
      <c r="HM33">
        <f t="shared" si="17"/>
        <v>99999</v>
      </c>
      <c r="HN33">
        <f t="shared" si="100"/>
        <v>999</v>
      </c>
      <c r="HO33">
        <f t="shared" si="101"/>
        <v>99</v>
      </c>
      <c r="HQ33">
        <f t="shared" si="102"/>
        <v>0</v>
      </c>
      <c r="HS33">
        <f>IF([1]Einstellung!X66="",0,1)</f>
        <v>0</v>
      </c>
      <c r="HT33">
        <f t="shared" si="103"/>
        <v>0</v>
      </c>
      <c r="HU33">
        <f t="shared" si="18"/>
        <v>0</v>
      </c>
      <c r="HV33">
        <f t="shared" si="153"/>
        <v>0</v>
      </c>
      <c r="HW33">
        <f t="shared" si="154"/>
        <v>0</v>
      </c>
      <c r="HX33">
        <f t="shared" si="155"/>
        <v>0</v>
      </c>
      <c r="HY33">
        <f t="shared" si="156"/>
        <v>99999</v>
      </c>
      <c r="HZ33">
        <f t="shared" si="19"/>
        <v>99999</v>
      </c>
      <c r="IA33">
        <f t="shared" si="104"/>
        <v>999</v>
      </c>
      <c r="IB33">
        <f t="shared" si="105"/>
        <v>99</v>
      </c>
      <c r="ID33">
        <f t="shared" si="106"/>
        <v>0</v>
      </c>
      <c r="IF33">
        <f>IF([1]Einstellung!Y66="",0,1)</f>
        <v>0</v>
      </c>
      <c r="IG33">
        <f t="shared" si="107"/>
        <v>0</v>
      </c>
      <c r="IH33">
        <f t="shared" si="20"/>
        <v>0</v>
      </c>
      <c r="II33">
        <f t="shared" si="157"/>
        <v>0</v>
      </c>
      <c r="IJ33">
        <f t="shared" si="158"/>
        <v>0</v>
      </c>
      <c r="IK33">
        <f t="shared" si="159"/>
        <v>0</v>
      </c>
      <c r="IL33">
        <f t="shared" si="160"/>
        <v>99999</v>
      </c>
      <c r="IM33">
        <f t="shared" si="21"/>
        <v>99999</v>
      </c>
      <c r="IN33">
        <f t="shared" si="108"/>
        <v>999</v>
      </c>
      <c r="IO33">
        <f t="shared" si="109"/>
        <v>99</v>
      </c>
    </row>
    <row r="34" spans="1:249" ht="13.5" customHeight="1">
      <c r="A34" s="47">
        <v>28</v>
      </c>
      <c r="B34" s="47" t="str">
        <f>IF([1]Einstellung!B67&lt;&gt;"",[1]Einstellung!B67,"")</f>
        <v/>
      </c>
      <c r="C34" s="63" t="str">
        <f>[1]Einstellung!D67</f>
        <v/>
      </c>
      <c r="D34" s="64" t="str">
        <f>[1]Einstellung!D67</f>
        <v/>
      </c>
      <c r="E34" s="50" t="str">
        <f>[1]Einstellung!K67</f>
        <v/>
      </c>
      <c r="F34" s="51" t="str">
        <f t="shared" si="161"/>
        <v/>
      </c>
      <c r="G34" s="47" t="str">
        <f t="shared" si="162"/>
        <v/>
      </c>
      <c r="H34" s="91" t="str">
        <f t="shared" si="163"/>
        <v/>
      </c>
      <c r="I34" s="92" t="str">
        <f t="shared" si="164"/>
        <v/>
      </c>
      <c r="J34" s="93" t="str">
        <f t="shared" si="165"/>
        <v/>
      </c>
      <c r="K34" s="94" t="str">
        <f t="shared" si="166"/>
        <v/>
      </c>
      <c r="L34" s="93" t="str">
        <f t="shared" si="167"/>
        <v/>
      </c>
      <c r="M34" s="94" t="str">
        <f t="shared" si="168"/>
        <v/>
      </c>
      <c r="N34" s="93" t="str">
        <f t="shared" si="169"/>
        <v/>
      </c>
      <c r="O34" s="95" t="str">
        <f t="shared" si="170"/>
        <v/>
      </c>
      <c r="P34" s="96" t="str">
        <f t="shared" si="171"/>
        <v/>
      </c>
      <c r="Q34" s="92" t="str">
        <f t="shared" si="172"/>
        <v/>
      </c>
      <c r="R34" s="93" t="str">
        <f t="shared" si="173"/>
        <v/>
      </c>
      <c r="S34" s="94" t="str">
        <f t="shared" si="174"/>
        <v/>
      </c>
      <c r="T34" s="93" t="str">
        <f t="shared" si="175"/>
        <v/>
      </c>
      <c r="U34" s="94" t="str">
        <f t="shared" si="176"/>
        <v/>
      </c>
      <c r="V34" s="93" t="str">
        <f t="shared" si="177"/>
        <v/>
      </c>
      <c r="W34" s="95" t="str">
        <f t="shared" si="178"/>
        <v/>
      </c>
      <c r="X34" s="96" t="str">
        <f t="shared" si="179"/>
        <v/>
      </c>
      <c r="Y34" s="97" t="str">
        <f t="shared" si="180"/>
        <v/>
      </c>
      <c r="Z34" s="98" t="str">
        <f t="shared" si="181"/>
        <v/>
      </c>
      <c r="AA34" s="99" t="str">
        <f t="shared" si="182"/>
        <v/>
      </c>
      <c r="AB34" s="61" t="str">
        <f>IF([1]Einstellung!L67&lt;&gt;"",IF(ISERROR(VLOOKUP(A34,R_GRP_01,2,FALSE)),99,IF(VLOOKUP(A34,R_GRP_01,1,FALSE)=A34,VLOOKUP(A34,R_GRP_01,2,FALSE),99)),"")</f>
        <v/>
      </c>
      <c r="AC34" s="61" t="str">
        <f>IF([1]Einstellung!M67&lt;&gt;"",IF(ISERROR(VLOOKUP(A34,R_GRP_02,2)),99,IF(VLOOKUP(A34,R_GRP_02,1)=A34,VLOOKUP(A34,R_GRP_02,2),99)),"")</f>
        <v/>
      </c>
      <c r="AD34" s="61" t="str">
        <f>IF([1]Einstellung!N67&lt;&gt;"",IF(ISERROR(VLOOKUP(A34,R_GRP_03,2)),99,IF(VLOOKUP(A34,R_GRP_03,1)=A34,VLOOKUP(A34,R_GRP_03,2),99)),"")</f>
        <v/>
      </c>
      <c r="AE34" s="61" t="str">
        <f>IF([1]Einstellung!O67&lt;&gt;"",IF(ISERROR(VLOOKUP(A34,R_GRP_04,2)),99,IF(VLOOKUP(A34,R_GRP_04,1)=A34,VLOOKUP(A34,R_GRP_04,2),99)),"")</f>
        <v/>
      </c>
      <c r="AF34" s="61" t="str">
        <f>IF([1]Einstellung!P67&lt;&gt;"",IF(ISERROR(VLOOKUP(A34,R_GRP_05,2)),99,IF(VLOOKUP(A34,R_GRP_05,1)=A34,VLOOKUP(A34,R_GRP_05,2),99)),"")</f>
        <v/>
      </c>
      <c r="AG34" s="61" t="str">
        <f>IF([1]Einstellung!Q67&lt;&gt;"",IF(ISERROR(VLOOKUP(A34,R_GRP_06,2)),99,IF(VLOOKUP(A34,R_GRP_06,1)=A34,VLOOKUP(A34,R_GRP_06,2),99)),"")</f>
        <v/>
      </c>
      <c r="AH34" s="61" t="str">
        <f>IF([1]Einstellung!R67&lt;&gt;"",IF(ISERROR(VLOOKUP(A34,R_GRP_07,2)),99,IF(VLOOKUP(A34,R_GRP_07,1)=A34,VLOOKUP(A34,R_GRP_07,2),99)),"")</f>
        <v/>
      </c>
      <c r="AI34" s="61" t="str">
        <f>IF([1]Einstellung!S67&lt;&gt;"",IF(ISERROR(VLOOKUP(A34,R_GRP_08,2)),99,IF(VLOOKUP(A34,R_GRP_08,1)=A34,VLOOKUP(A34,R_GRP_08,2),99)),"")</f>
        <v/>
      </c>
      <c r="AJ34" s="61" t="str">
        <f>IF([1]Einstellung!T67&lt;&gt;"",IF(ISERROR(VLOOKUP(A34,R_GRP_09,2)),99,IF(VLOOKUP(A34,R_GRP_09,1)=A34,VLOOKUP(A34,R_GRP_09,2),99)),"")</f>
        <v/>
      </c>
      <c r="AK34" s="61" t="str">
        <f>IF([1]Einstellung!U67&lt;&gt;"",IF(ISERROR(VLOOKUP(A34,R_GRP_10,2)),99,IF(VLOOKUP(A34,R_GRP_10,1)=A34,VLOOKUP(A34,R_GRP_10,2),99)),"")</f>
        <v/>
      </c>
      <c r="AL34" s="61" t="str">
        <f>IF([1]Einstellung!V67&lt;&gt;"",IF(ISERROR(VLOOKUP(A34,R_GRP_11,2)),99,IF(VLOOKUP(A34,R_GRP_11,1)=A34,VLOOKUP(A34,R_GRP_11,2),99)),"")</f>
        <v/>
      </c>
      <c r="AM34" s="61" t="str">
        <f>IF([1]Einstellung!W67&lt;&gt;"",IF(ISERROR(VLOOKUP(A34,R_GRP_12,2)),99,IF(VLOOKUP(A34,R_GRP_12,1)=A34,VLOOKUP(A34,R_GRP_12,2),99)),"")</f>
        <v/>
      </c>
      <c r="AN34" s="61" t="str">
        <f>IF([1]Einstellung!X67&lt;&gt;"",IF(ISERROR(VLOOKUP(A34,R_GRP_13,2)),99,IF(VLOOKUP(A34,R_GRP_13,1)=A34,VLOOKUP(A34,R_GRP_13,2),99)),"")</f>
        <v/>
      </c>
      <c r="AO34" s="61" t="str">
        <f>IF([1]Einstellung!Y67&lt;&gt;"",IF(ISERROR(VLOOKUP(A34,R_GRP_14,2)),99,IF(VLOOKUP(A34,R_GRP_14,1)=A34,VLOOKUP(A34,R_GRP_14,2),99)),"")</f>
        <v/>
      </c>
      <c r="AP34" s="100" t="str">
        <f t="shared" si="183"/>
        <v/>
      </c>
      <c r="AQ34" s="100" t="str">
        <f t="shared" si="184"/>
        <v/>
      </c>
      <c r="AT34">
        <f>[1]Einstellung!Z67</f>
        <v>0</v>
      </c>
      <c r="AU34" s="46">
        <f>IF(C34&lt;&gt;"",YEAR([1]Wiegeliste!$D$4) - F34,0)</f>
        <v>0</v>
      </c>
      <c r="AV34">
        <f t="shared" si="2"/>
        <v>0</v>
      </c>
      <c r="BQ34" t="str">
        <f t="shared" si="38"/>
        <v/>
      </c>
      <c r="BR34">
        <f t="shared" si="3"/>
        <v>0</v>
      </c>
      <c r="BS34">
        <f>IF([1]Einstellung!L67="",0,1)</f>
        <v>0</v>
      </c>
      <c r="BT34">
        <f t="shared" si="39"/>
        <v>0</v>
      </c>
      <c r="BU34">
        <f t="shared" si="40"/>
        <v>0</v>
      </c>
      <c r="BV34">
        <f t="shared" si="41"/>
        <v>0</v>
      </c>
      <c r="BW34">
        <f t="shared" si="42"/>
        <v>0</v>
      </c>
      <c r="BX34">
        <f t="shared" si="111"/>
        <v>0</v>
      </c>
      <c r="BY34">
        <f t="shared" si="43"/>
        <v>99999</v>
      </c>
      <c r="BZ34">
        <f t="shared" si="44"/>
        <v>99999</v>
      </c>
      <c r="CA34">
        <f t="shared" si="45"/>
        <v>999</v>
      </c>
      <c r="CB34">
        <f t="shared" si="46"/>
        <v>99</v>
      </c>
      <c r="CD34" t="str">
        <f t="shared" si="47"/>
        <v/>
      </c>
      <c r="CF34">
        <f>IF([1]Einstellung!M67="",0,1)</f>
        <v>0</v>
      </c>
      <c r="CG34">
        <f t="shared" si="48"/>
        <v>0</v>
      </c>
      <c r="CH34">
        <f t="shared" si="49"/>
        <v>0</v>
      </c>
      <c r="CI34">
        <f t="shared" si="50"/>
        <v>0</v>
      </c>
      <c r="CJ34">
        <f t="shared" si="51"/>
        <v>0</v>
      </c>
      <c r="CK34">
        <f t="shared" si="112"/>
        <v>0</v>
      </c>
      <c r="CL34">
        <f t="shared" si="52"/>
        <v>99999</v>
      </c>
      <c r="CM34">
        <f t="shared" si="53"/>
        <v>99999</v>
      </c>
      <c r="CN34">
        <f t="shared" si="54"/>
        <v>999</v>
      </c>
      <c r="CO34">
        <f t="shared" si="55"/>
        <v>99</v>
      </c>
      <c r="CQ34" t="str">
        <f t="shared" si="56"/>
        <v/>
      </c>
      <c r="CS34">
        <f>IF([1]Einstellung!N67="",0,1)</f>
        <v>0</v>
      </c>
      <c r="CT34">
        <f t="shared" si="57"/>
        <v>0</v>
      </c>
      <c r="CU34">
        <f t="shared" si="58"/>
        <v>0</v>
      </c>
      <c r="CV34">
        <f t="shared" si="113"/>
        <v>0</v>
      </c>
      <c r="CW34">
        <f t="shared" si="114"/>
        <v>0</v>
      </c>
      <c r="CX34">
        <f t="shared" si="115"/>
        <v>0</v>
      </c>
      <c r="CY34">
        <f t="shared" si="116"/>
        <v>99999</v>
      </c>
      <c r="CZ34">
        <f t="shared" si="59"/>
        <v>99999</v>
      </c>
      <c r="DA34">
        <f t="shared" si="60"/>
        <v>999</v>
      </c>
      <c r="DB34">
        <f t="shared" si="61"/>
        <v>99</v>
      </c>
      <c r="DD34">
        <f t="shared" si="62"/>
        <v>0</v>
      </c>
      <c r="DF34">
        <f>IF([1]Einstellung!O67="",0,1)</f>
        <v>0</v>
      </c>
      <c r="DG34">
        <f t="shared" si="63"/>
        <v>0</v>
      </c>
      <c r="DH34">
        <f t="shared" si="64"/>
        <v>0</v>
      </c>
      <c r="DI34">
        <f t="shared" si="117"/>
        <v>0</v>
      </c>
      <c r="DJ34">
        <f t="shared" si="118"/>
        <v>0</v>
      </c>
      <c r="DK34">
        <f t="shared" si="119"/>
        <v>0</v>
      </c>
      <c r="DL34">
        <f t="shared" si="120"/>
        <v>99999</v>
      </c>
      <c r="DM34">
        <f t="shared" si="65"/>
        <v>99999</v>
      </c>
      <c r="DN34">
        <f t="shared" si="66"/>
        <v>999</v>
      </c>
      <c r="DO34">
        <f t="shared" si="67"/>
        <v>99</v>
      </c>
      <c r="DQ34">
        <f t="shared" si="68"/>
        <v>0</v>
      </c>
      <c r="DS34">
        <f>IF([1]Einstellung!P67="",0,1)</f>
        <v>0</v>
      </c>
      <c r="DT34">
        <f t="shared" si="69"/>
        <v>0</v>
      </c>
      <c r="DU34">
        <f t="shared" si="70"/>
        <v>0</v>
      </c>
      <c r="DV34">
        <f t="shared" si="121"/>
        <v>0</v>
      </c>
      <c r="DW34">
        <f t="shared" si="122"/>
        <v>0</v>
      </c>
      <c r="DX34">
        <f t="shared" si="123"/>
        <v>0</v>
      </c>
      <c r="DY34">
        <f t="shared" si="124"/>
        <v>99999</v>
      </c>
      <c r="DZ34">
        <f t="shared" si="71"/>
        <v>99999</v>
      </c>
      <c r="EA34">
        <f t="shared" si="72"/>
        <v>999</v>
      </c>
      <c r="EB34">
        <f t="shared" si="73"/>
        <v>99</v>
      </c>
      <c r="ED34">
        <f t="shared" si="74"/>
        <v>0</v>
      </c>
      <c r="EF34">
        <f>IF([1]Einstellung!Q67="",0,1)</f>
        <v>0</v>
      </c>
      <c r="EG34">
        <f t="shared" si="75"/>
        <v>0</v>
      </c>
      <c r="EH34">
        <f t="shared" si="4"/>
        <v>0</v>
      </c>
      <c r="EI34">
        <f t="shared" si="125"/>
        <v>0</v>
      </c>
      <c r="EJ34">
        <f t="shared" si="126"/>
        <v>0</v>
      </c>
      <c r="EK34">
        <f t="shared" si="127"/>
        <v>0</v>
      </c>
      <c r="EL34">
        <f t="shared" si="128"/>
        <v>99999</v>
      </c>
      <c r="EM34">
        <f t="shared" si="5"/>
        <v>99999</v>
      </c>
      <c r="EN34">
        <f t="shared" si="76"/>
        <v>999</v>
      </c>
      <c r="EO34">
        <f t="shared" si="77"/>
        <v>99</v>
      </c>
      <c r="EQ34">
        <f t="shared" si="78"/>
        <v>0</v>
      </c>
      <c r="ES34">
        <f>IF([1]Einstellung!R67="",0,1)</f>
        <v>0</v>
      </c>
      <c r="ET34">
        <f t="shared" si="79"/>
        <v>0</v>
      </c>
      <c r="EU34">
        <f t="shared" si="6"/>
        <v>0</v>
      </c>
      <c r="EV34">
        <f t="shared" si="129"/>
        <v>0</v>
      </c>
      <c r="EW34">
        <f t="shared" si="130"/>
        <v>0</v>
      </c>
      <c r="EX34">
        <f t="shared" si="131"/>
        <v>0</v>
      </c>
      <c r="EY34">
        <f t="shared" si="132"/>
        <v>99999</v>
      </c>
      <c r="EZ34">
        <f t="shared" si="7"/>
        <v>99999</v>
      </c>
      <c r="FA34">
        <f t="shared" si="80"/>
        <v>999</v>
      </c>
      <c r="FB34">
        <f t="shared" si="81"/>
        <v>99</v>
      </c>
      <c r="FD34">
        <f t="shared" si="82"/>
        <v>0</v>
      </c>
      <c r="FF34">
        <f>IF([1]Einstellung!S67="",0,1)</f>
        <v>0</v>
      </c>
      <c r="FG34">
        <f t="shared" si="83"/>
        <v>0</v>
      </c>
      <c r="FH34">
        <f t="shared" si="8"/>
        <v>0</v>
      </c>
      <c r="FI34">
        <f t="shared" si="133"/>
        <v>0</v>
      </c>
      <c r="FJ34">
        <f t="shared" si="134"/>
        <v>0</v>
      </c>
      <c r="FK34">
        <f t="shared" si="135"/>
        <v>0</v>
      </c>
      <c r="FL34">
        <f t="shared" si="136"/>
        <v>99999</v>
      </c>
      <c r="FM34" s="14">
        <f t="shared" si="9"/>
        <v>99999</v>
      </c>
      <c r="FN34">
        <f t="shared" si="84"/>
        <v>999</v>
      </c>
      <c r="FO34">
        <f t="shared" si="85"/>
        <v>99</v>
      </c>
      <c r="FQ34">
        <f t="shared" si="86"/>
        <v>0</v>
      </c>
      <c r="FS34">
        <f>IF([1]Einstellung!T67="",0,1)</f>
        <v>0</v>
      </c>
      <c r="FT34">
        <f t="shared" si="87"/>
        <v>0</v>
      </c>
      <c r="FU34">
        <f t="shared" si="10"/>
        <v>0</v>
      </c>
      <c r="FV34">
        <f t="shared" si="137"/>
        <v>0</v>
      </c>
      <c r="FW34">
        <f t="shared" si="138"/>
        <v>0</v>
      </c>
      <c r="FX34">
        <f t="shared" si="139"/>
        <v>0</v>
      </c>
      <c r="FY34">
        <f t="shared" si="140"/>
        <v>99999</v>
      </c>
      <c r="FZ34">
        <f t="shared" si="11"/>
        <v>99999</v>
      </c>
      <c r="GA34">
        <f t="shared" si="88"/>
        <v>999</v>
      </c>
      <c r="GB34">
        <f t="shared" si="89"/>
        <v>99</v>
      </c>
      <c r="GD34">
        <f t="shared" si="90"/>
        <v>0</v>
      </c>
      <c r="GF34">
        <f>IF([1]Einstellung!U67="",0,1)</f>
        <v>0</v>
      </c>
      <c r="GG34">
        <f t="shared" si="91"/>
        <v>0</v>
      </c>
      <c r="GH34">
        <f t="shared" si="12"/>
        <v>0</v>
      </c>
      <c r="GI34">
        <f t="shared" si="141"/>
        <v>0</v>
      </c>
      <c r="GJ34">
        <f t="shared" si="142"/>
        <v>0</v>
      </c>
      <c r="GK34">
        <f t="shared" si="143"/>
        <v>0</v>
      </c>
      <c r="GL34">
        <f t="shared" si="144"/>
        <v>99999</v>
      </c>
      <c r="GM34">
        <f t="shared" si="13"/>
        <v>99999</v>
      </c>
      <c r="GN34">
        <f t="shared" si="92"/>
        <v>999</v>
      </c>
      <c r="GO34">
        <f t="shared" si="93"/>
        <v>99</v>
      </c>
      <c r="GQ34">
        <f t="shared" si="94"/>
        <v>0</v>
      </c>
      <c r="GS34">
        <f>IF([1]Einstellung!V67="",0,1)</f>
        <v>0</v>
      </c>
      <c r="GT34">
        <f t="shared" si="95"/>
        <v>0</v>
      </c>
      <c r="GU34">
        <f t="shared" si="14"/>
        <v>0</v>
      </c>
      <c r="GV34">
        <f t="shared" si="145"/>
        <v>0</v>
      </c>
      <c r="GW34">
        <f t="shared" si="146"/>
        <v>0</v>
      </c>
      <c r="GX34">
        <f t="shared" si="147"/>
        <v>0</v>
      </c>
      <c r="GY34">
        <f t="shared" si="148"/>
        <v>99999</v>
      </c>
      <c r="GZ34">
        <f t="shared" si="15"/>
        <v>99999</v>
      </c>
      <c r="HA34">
        <f t="shared" si="96"/>
        <v>999</v>
      </c>
      <c r="HB34">
        <f t="shared" si="97"/>
        <v>99</v>
      </c>
      <c r="HD34">
        <f t="shared" si="98"/>
        <v>0</v>
      </c>
      <c r="HF34">
        <f>IF([1]Einstellung!W67="",0,1)</f>
        <v>0</v>
      </c>
      <c r="HG34">
        <f t="shared" si="99"/>
        <v>0</v>
      </c>
      <c r="HH34">
        <f t="shared" si="16"/>
        <v>0</v>
      </c>
      <c r="HI34">
        <f t="shared" si="149"/>
        <v>0</v>
      </c>
      <c r="HJ34">
        <f t="shared" si="150"/>
        <v>0</v>
      </c>
      <c r="HK34">
        <f t="shared" si="151"/>
        <v>0</v>
      </c>
      <c r="HL34">
        <f t="shared" si="152"/>
        <v>99999</v>
      </c>
      <c r="HM34">
        <f t="shared" si="17"/>
        <v>99999</v>
      </c>
      <c r="HN34">
        <f t="shared" si="100"/>
        <v>999</v>
      </c>
      <c r="HO34">
        <f t="shared" si="101"/>
        <v>99</v>
      </c>
      <c r="HQ34">
        <f t="shared" si="102"/>
        <v>0</v>
      </c>
      <c r="HS34">
        <f>IF([1]Einstellung!X67="",0,1)</f>
        <v>0</v>
      </c>
      <c r="HT34">
        <f t="shared" si="103"/>
        <v>0</v>
      </c>
      <c r="HU34">
        <f t="shared" si="18"/>
        <v>0</v>
      </c>
      <c r="HV34">
        <f t="shared" si="153"/>
        <v>0</v>
      </c>
      <c r="HW34">
        <f t="shared" si="154"/>
        <v>0</v>
      </c>
      <c r="HX34">
        <f t="shared" si="155"/>
        <v>0</v>
      </c>
      <c r="HY34">
        <f t="shared" si="156"/>
        <v>99999</v>
      </c>
      <c r="HZ34">
        <f t="shared" si="19"/>
        <v>99999</v>
      </c>
      <c r="IA34">
        <f t="shared" si="104"/>
        <v>999</v>
      </c>
      <c r="IB34">
        <f t="shared" si="105"/>
        <v>99</v>
      </c>
      <c r="ID34">
        <f t="shared" si="106"/>
        <v>0</v>
      </c>
      <c r="IF34">
        <f>IF([1]Einstellung!Y67="",0,1)</f>
        <v>0</v>
      </c>
      <c r="IG34">
        <f t="shared" si="107"/>
        <v>0</v>
      </c>
      <c r="IH34">
        <f t="shared" si="20"/>
        <v>0</v>
      </c>
      <c r="II34">
        <f t="shared" si="157"/>
        <v>0</v>
      </c>
      <c r="IJ34">
        <f t="shared" si="158"/>
        <v>0</v>
      </c>
      <c r="IK34">
        <f t="shared" si="159"/>
        <v>0</v>
      </c>
      <c r="IL34">
        <f t="shared" si="160"/>
        <v>99999</v>
      </c>
      <c r="IM34">
        <f t="shared" si="21"/>
        <v>99999</v>
      </c>
      <c r="IN34">
        <f t="shared" si="108"/>
        <v>999</v>
      </c>
      <c r="IO34">
        <f t="shared" si="109"/>
        <v>99</v>
      </c>
    </row>
    <row r="35" spans="1:249" ht="13.5" customHeight="1">
      <c r="A35" s="47">
        <v>29</v>
      </c>
      <c r="B35" s="47" t="str">
        <f>IF([1]Einstellung!B68&lt;&gt;"",[1]Einstellung!B68,"")</f>
        <v/>
      </c>
      <c r="C35" s="63" t="str">
        <f>[1]Einstellung!D68</f>
        <v/>
      </c>
      <c r="D35" s="64" t="str">
        <f>[1]Einstellung!D68</f>
        <v/>
      </c>
      <c r="E35" s="50" t="str">
        <f>[1]Einstellung!K68</f>
        <v/>
      </c>
      <c r="F35" s="51" t="str">
        <f t="shared" si="161"/>
        <v/>
      </c>
      <c r="G35" s="47" t="str">
        <f t="shared" si="162"/>
        <v/>
      </c>
      <c r="H35" s="91" t="str">
        <f t="shared" si="163"/>
        <v/>
      </c>
      <c r="I35" s="92" t="str">
        <f t="shared" si="164"/>
        <v/>
      </c>
      <c r="J35" s="93" t="str">
        <f t="shared" si="165"/>
        <v/>
      </c>
      <c r="K35" s="94" t="str">
        <f t="shared" si="166"/>
        <v/>
      </c>
      <c r="L35" s="93" t="str">
        <f t="shared" si="167"/>
        <v/>
      </c>
      <c r="M35" s="94" t="str">
        <f t="shared" si="168"/>
        <v/>
      </c>
      <c r="N35" s="93" t="str">
        <f t="shared" si="169"/>
        <v/>
      </c>
      <c r="O35" s="95" t="str">
        <f t="shared" si="170"/>
        <v/>
      </c>
      <c r="P35" s="96" t="str">
        <f t="shared" si="171"/>
        <v/>
      </c>
      <c r="Q35" s="92" t="str">
        <f t="shared" si="172"/>
        <v/>
      </c>
      <c r="R35" s="93" t="str">
        <f t="shared" si="173"/>
        <v/>
      </c>
      <c r="S35" s="94" t="str">
        <f t="shared" si="174"/>
        <v/>
      </c>
      <c r="T35" s="93" t="str">
        <f t="shared" si="175"/>
        <v/>
      </c>
      <c r="U35" s="94" t="str">
        <f t="shared" si="176"/>
        <v/>
      </c>
      <c r="V35" s="93" t="str">
        <f t="shared" si="177"/>
        <v/>
      </c>
      <c r="W35" s="95" t="str">
        <f t="shared" si="178"/>
        <v/>
      </c>
      <c r="X35" s="96" t="str">
        <f t="shared" si="179"/>
        <v/>
      </c>
      <c r="Y35" s="97" t="str">
        <f t="shared" si="180"/>
        <v/>
      </c>
      <c r="Z35" s="98" t="str">
        <f t="shared" si="181"/>
        <v/>
      </c>
      <c r="AA35" s="99" t="str">
        <f t="shared" si="182"/>
        <v/>
      </c>
      <c r="AB35" s="61" t="str">
        <f>IF([1]Einstellung!L68&lt;&gt;"",IF(ISERROR(VLOOKUP(A35,R_GRP_01,2,FALSE)),99,IF(VLOOKUP(A35,R_GRP_01,1,FALSE)=A35,VLOOKUP(A35,R_GRP_01,2,FALSE),99)),"")</f>
        <v/>
      </c>
      <c r="AC35" s="61" t="str">
        <f>IF([1]Einstellung!M68&lt;&gt;"",IF(ISERROR(VLOOKUP(A35,R_GRP_02,2)),99,IF(VLOOKUP(A35,R_GRP_02,1)=A35,VLOOKUP(A35,R_GRP_02,2),99)),"")</f>
        <v/>
      </c>
      <c r="AD35" s="61" t="str">
        <f>IF([1]Einstellung!N68&lt;&gt;"",IF(ISERROR(VLOOKUP(A35,R_GRP_03,2)),99,IF(VLOOKUP(A35,R_GRP_03,1)=A35,VLOOKUP(A35,R_GRP_03,2),99)),"")</f>
        <v/>
      </c>
      <c r="AE35" s="61" t="str">
        <f>IF([1]Einstellung!O68&lt;&gt;"",IF(ISERROR(VLOOKUP(A35,R_GRP_04,2)),99,IF(VLOOKUP(A35,R_GRP_04,1)=A35,VLOOKUP(A35,R_GRP_04,2),99)),"")</f>
        <v/>
      </c>
      <c r="AF35" s="61" t="str">
        <f>IF([1]Einstellung!P68&lt;&gt;"",IF(ISERROR(VLOOKUP(A35,R_GRP_05,2)),99,IF(VLOOKUP(A35,R_GRP_05,1)=A35,VLOOKUP(A35,R_GRP_05,2),99)),"")</f>
        <v/>
      </c>
      <c r="AG35" s="61" t="str">
        <f>IF([1]Einstellung!Q68&lt;&gt;"",IF(ISERROR(VLOOKUP(A35,R_GRP_06,2)),99,IF(VLOOKUP(A35,R_GRP_06,1)=A35,VLOOKUP(A35,R_GRP_06,2),99)),"")</f>
        <v/>
      </c>
      <c r="AH35" s="61" t="str">
        <f>IF([1]Einstellung!R68&lt;&gt;"",IF(ISERROR(VLOOKUP(A35,R_GRP_07,2)),99,IF(VLOOKUP(A35,R_GRP_07,1)=A35,VLOOKUP(A35,R_GRP_07,2),99)),"")</f>
        <v/>
      </c>
      <c r="AI35" s="61" t="str">
        <f>IF([1]Einstellung!S68&lt;&gt;"",IF(ISERROR(VLOOKUP(A35,R_GRP_08,2)),99,IF(VLOOKUP(A35,R_GRP_08,1)=A35,VLOOKUP(A35,R_GRP_08,2),99)),"")</f>
        <v/>
      </c>
      <c r="AJ35" s="61" t="str">
        <f>IF([1]Einstellung!T68&lt;&gt;"",IF(ISERROR(VLOOKUP(A35,R_GRP_09,2)),99,IF(VLOOKUP(A35,R_GRP_09,1)=A35,VLOOKUP(A35,R_GRP_09,2),99)),"")</f>
        <v/>
      </c>
      <c r="AK35" s="61" t="str">
        <f>IF([1]Einstellung!U68&lt;&gt;"",IF(ISERROR(VLOOKUP(A35,R_GRP_10,2)),99,IF(VLOOKUP(A35,R_GRP_10,1)=A35,VLOOKUP(A35,R_GRP_10,2),99)),"")</f>
        <v/>
      </c>
      <c r="AL35" s="61" t="str">
        <f>IF([1]Einstellung!V68&lt;&gt;"",IF(ISERROR(VLOOKUP(A35,R_GRP_11,2)),99,IF(VLOOKUP(A35,R_GRP_11,1)=A35,VLOOKUP(A35,R_GRP_11,2),99)),"")</f>
        <v/>
      </c>
      <c r="AM35" s="61" t="str">
        <f>IF([1]Einstellung!W68&lt;&gt;"",IF(ISERROR(VLOOKUP(A35,R_GRP_12,2)),99,IF(VLOOKUP(A35,R_GRP_12,1)=A35,VLOOKUP(A35,R_GRP_12,2),99)),"")</f>
        <v/>
      </c>
      <c r="AN35" s="61" t="str">
        <f>IF([1]Einstellung!X68&lt;&gt;"",IF(ISERROR(VLOOKUP(A35,R_GRP_13,2)),99,IF(VLOOKUP(A35,R_GRP_13,1)=A35,VLOOKUP(A35,R_GRP_13,2),99)),"")</f>
        <v/>
      </c>
      <c r="AO35" s="61" t="str">
        <f>IF([1]Einstellung!Y68&lt;&gt;"",IF(ISERROR(VLOOKUP(A35,R_GRP_14,2)),99,IF(VLOOKUP(A35,R_GRP_14,1)=A35,VLOOKUP(A35,R_GRP_14,2),99)),"")</f>
        <v/>
      </c>
      <c r="AP35" s="100" t="str">
        <f t="shared" si="183"/>
        <v/>
      </c>
      <c r="AQ35" s="100" t="str">
        <f t="shared" si="184"/>
        <v/>
      </c>
      <c r="AT35">
        <f>[1]Einstellung!Z68</f>
        <v>0</v>
      </c>
      <c r="AU35" s="46">
        <f>IF(C35&lt;&gt;"",YEAR([1]Wiegeliste!$D$4) - F35,0)</f>
        <v>0</v>
      </c>
      <c r="AV35">
        <f t="shared" si="2"/>
        <v>0</v>
      </c>
      <c r="BQ35" t="str">
        <f t="shared" si="38"/>
        <v/>
      </c>
      <c r="BR35">
        <f t="shared" si="3"/>
        <v>0</v>
      </c>
      <c r="BS35">
        <f>IF([1]Einstellung!L68="",0,1)</f>
        <v>0</v>
      </c>
      <c r="BT35">
        <f t="shared" si="39"/>
        <v>0</v>
      </c>
      <c r="BU35">
        <f t="shared" si="40"/>
        <v>0</v>
      </c>
      <c r="BV35">
        <f t="shared" si="41"/>
        <v>0</v>
      </c>
      <c r="BW35">
        <f t="shared" si="42"/>
        <v>0</v>
      </c>
      <c r="BX35">
        <f t="shared" si="111"/>
        <v>0</v>
      </c>
      <c r="BY35">
        <f t="shared" si="43"/>
        <v>99999</v>
      </c>
      <c r="BZ35">
        <f t="shared" si="44"/>
        <v>99999</v>
      </c>
      <c r="CA35">
        <f t="shared" si="45"/>
        <v>999</v>
      </c>
      <c r="CB35">
        <f t="shared" si="46"/>
        <v>99</v>
      </c>
      <c r="CD35" t="str">
        <f t="shared" si="47"/>
        <v/>
      </c>
      <c r="CF35">
        <f>IF([1]Einstellung!M68="",0,1)</f>
        <v>0</v>
      </c>
      <c r="CG35">
        <f t="shared" si="48"/>
        <v>0</v>
      </c>
      <c r="CH35">
        <f t="shared" si="49"/>
        <v>0</v>
      </c>
      <c r="CI35">
        <f t="shared" si="50"/>
        <v>0</v>
      </c>
      <c r="CJ35">
        <f t="shared" si="51"/>
        <v>0</v>
      </c>
      <c r="CK35">
        <f t="shared" si="112"/>
        <v>0</v>
      </c>
      <c r="CL35">
        <f t="shared" si="52"/>
        <v>99999</v>
      </c>
      <c r="CM35">
        <f t="shared" si="53"/>
        <v>99999</v>
      </c>
      <c r="CN35">
        <f t="shared" si="54"/>
        <v>999</v>
      </c>
      <c r="CO35">
        <f t="shared" si="55"/>
        <v>99</v>
      </c>
      <c r="CQ35" t="str">
        <f t="shared" si="56"/>
        <v/>
      </c>
      <c r="CS35">
        <f>IF([1]Einstellung!N68="",0,1)</f>
        <v>0</v>
      </c>
      <c r="CT35">
        <f t="shared" si="57"/>
        <v>0</v>
      </c>
      <c r="CU35">
        <f t="shared" si="58"/>
        <v>0</v>
      </c>
      <c r="CV35">
        <f t="shared" si="113"/>
        <v>0</v>
      </c>
      <c r="CW35">
        <f t="shared" si="114"/>
        <v>0</v>
      </c>
      <c r="CX35">
        <f t="shared" si="115"/>
        <v>0</v>
      </c>
      <c r="CY35">
        <f t="shared" si="116"/>
        <v>99999</v>
      </c>
      <c r="CZ35">
        <f t="shared" si="59"/>
        <v>99999</v>
      </c>
      <c r="DA35">
        <f t="shared" si="60"/>
        <v>999</v>
      </c>
      <c r="DB35">
        <f t="shared" si="61"/>
        <v>99</v>
      </c>
      <c r="DD35">
        <f t="shared" si="62"/>
        <v>0</v>
      </c>
      <c r="DF35">
        <f>IF([1]Einstellung!O68="",0,1)</f>
        <v>0</v>
      </c>
      <c r="DG35">
        <f t="shared" si="63"/>
        <v>0</v>
      </c>
      <c r="DH35">
        <f t="shared" si="64"/>
        <v>0</v>
      </c>
      <c r="DI35">
        <f t="shared" si="117"/>
        <v>0</v>
      </c>
      <c r="DJ35">
        <f t="shared" si="118"/>
        <v>0</v>
      </c>
      <c r="DK35">
        <f t="shared" si="119"/>
        <v>0</v>
      </c>
      <c r="DL35">
        <f t="shared" si="120"/>
        <v>99999</v>
      </c>
      <c r="DM35">
        <f t="shared" si="65"/>
        <v>99999</v>
      </c>
      <c r="DN35">
        <f t="shared" si="66"/>
        <v>999</v>
      </c>
      <c r="DO35">
        <f t="shared" si="67"/>
        <v>99</v>
      </c>
      <c r="DQ35">
        <f t="shared" si="68"/>
        <v>0</v>
      </c>
      <c r="DS35">
        <f>IF([1]Einstellung!P68="",0,1)</f>
        <v>0</v>
      </c>
      <c r="DT35">
        <f t="shared" si="69"/>
        <v>0</v>
      </c>
      <c r="DU35">
        <f t="shared" si="70"/>
        <v>0</v>
      </c>
      <c r="DV35">
        <f t="shared" si="121"/>
        <v>0</v>
      </c>
      <c r="DW35">
        <f t="shared" si="122"/>
        <v>0</v>
      </c>
      <c r="DX35">
        <f t="shared" si="123"/>
        <v>0</v>
      </c>
      <c r="DY35">
        <f t="shared" si="124"/>
        <v>99999</v>
      </c>
      <c r="DZ35">
        <f t="shared" si="71"/>
        <v>99999</v>
      </c>
      <c r="EA35">
        <f t="shared" si="72"/>
        <v>999</v>
      </c>
      <c r="EB35">
        <f t="shared" si="73"/>
        <v>99</v>
      </c>
      <c r="ED35">
        <f t="shared" si="74"/>
        <v>0</v>
      </c>
      <c r="EF35">
        <f>IF([1]Einstellung!Q68="",0,1)</f>
        <v>0</v>
      </c>
      <c r="EG35">
        <f t="shared" si="75"/>
        <v>0</v>
      </c>
      <c r="EH35">
        <f t="shared" si="4"/>
        <v>0</v>
      </c>
      <c r="EI35">
        <f t="shared" si="125"/>
        <v>0</v>
      </c>
      <c r="EJ35">
        <f t="shared" si="126"/>
        <v>0</v>
      </c>
      <c r="EK35">
        <f t="shared" si="127"/>
        <v>0</v>
      </c>
      <c r="EL35">
        <f t="shared" si="128"/>
        <v>99999</v>
      </c>
      <c r="EM35">
        <f t="shared" si="5"/>
        <v>99999</v>
      </c>
      <c r="EN35">
        <f t="shared" si="76"/>
        <v>999</v>
      </c>
      <c r="EO35">
        <f t="shared" si="77"/>
        <v>99</v>
      </c>
      <c r="EQ35">
        <f t="shared" si="78"/>
        <v>0</v>
      </c>
      <c r="ES35">
        <f>IF([1]Einstellung!R68="",0,1)</f>
        <v>0</v>
      </c>
      <c r="ET35">
        <f t="shared" si="79"/>
        <v>0</v>
      </c>
      <c r="EU35">
        <f t="shared" si="6"/>
        <v>0</v>
      </c>
      <c r="EV35">
        <f t="shared" si="129"/>
        <v>0</v>
      </c>
      <c r="EW35">
        <f t="shared" si="130"/>
        <v>0</v>
      </c>
      <c r="EX35">
        <f t="shared" si="131"/>
        <v>0</v>
      </c>
      <c r="EY35">
        <f t="shared" si="132"/>
        <v>99999</v>
      </c>
      <c r="EZ35">
        <f t="shared" si="7"/>
        <v>99999</v>
      </c>
      <c r="FA35">
        <f t="shared" si="80"/>
        <v>999</v>
      </c>
      <c r="FB35">
        <f t="shared" si="81"/>
        <v>99</v>
      </c>
      <c r="FD35">
        <f t="shared" si="82"/>
        <v>0</v>
      </c>
      <c r="FF35">
        <f>IF([1]Einstellung!S68="",0,1)</f>
        <v>0</v>
      </c>
      <c r="FG35">
        <f t="shared" si="83"/>
        <v>0</v>
      </c>
      <c r="FH35">
        <f t="shared" si="8"/>
        <v>0</v>
      </c>
      <c r="FI35">
        <f t="shared" si="133"/>
        <v>0</v>
      </c>
      <c r="FJ35">
        <f t="shared" si="134"/>
        <v>0</v>
      </c>
      <c r="FK35">
        <f t="shared" si="135"/>
        <v>0</v>
      </c>
      <c r="FL35">
        <f t="shared" si="136"/>
        <v>99999</v>
      </c>
      <c r="FM35" s="14">
        <f t="shared" si="9"/>
        <v>99999</v>
      </c>
      <c r="FN35">
        <f t="shared" si="84"/>
        <v>999</v>
      </c>
      <c r="FO35">
        <f t="shared" si="85"/>
        <v>99</v>
      </c>
      <c r="FQ35">
        <f t="shared" si="86"/>
        <v>0</v>
      </c>
      <c r="FS35">
        <f>IF([1]Einstellung!T68="",0,1)</f>
        <v>0</v>
      </c>
      <c r="FT35">
        <f t="shared" si="87"/>
        <v>0</v>
      </c>
      <c r="FU35">
        <f t="shared" si="10"/>
        <v>0</v>
      </c>
      <c r="FV35">
        <f t="shared" si="137"/>
        <v>0</v>
      </c>
      <c r="FW35">
        <f t="shared" si="138"/>
        <v>0</v>
      </c>
      <c r="FX35">
        <f t="shared" si="139"/>
        <v>0</v>
      </c>
      <c r="FY35">
        <f t="shared" si="140"/>
        <v>99999</v>
      </c>
      <c r="FZ35">
        <f t="shared" si="11"/>
        <v>99999</v>
      </c>
      <c r="GA35">
        <f t="shared" si="88"/>
        <v>999</v>
      </c>
      <c r="GB35">
        <f t="shared" si="89"/>
        <v>99</v>
      </c>
      <c r="GD35">
        <f t="shared" si="90"/>
        <v>0</v>
      </c>
      <c r="GF35">
        <f>IF([1]Einstellung!U68="",0,1)</f>
        <v>0</v>
      </c>
      <c r="GG35">
        <f t="shared" si="91"/>
        <v>0</v>
      </c>
      <c r="GH35">
        <f t="shared" si="12"/>
        <v>0</v>
      </c>
      <c r="GI35">
        <f t="shared" si="141"/>
        <v>0</v>
      </c>
      <c r="GJ35">
        <f t="shared" si="142"/>
        <v>0</v>
      </c>
      <c r="GK35">
        <f t="shared" si="143"/>
        <v>0</v>
      </c>
      <c r="GL35">
        <f t="shared" si="144"/>
        <v>99999</v>
      </c>
      <c r="GM35">
        <f t="shared" si="13"/>
        <v>99999</v>
      </c>
      <c r="GN35">
        <f t="shared" si="92"/>
        <v>999</v>
      </c>
      <c r="GO35">
        <f t="shared" si="93"/>
        <v>99</v>
      </c>
      <c r="GQ35">
        <f t="shared" si="94"/>
        <v>0</v>
      </c>
      <c r="GS35">
        <f>IF([1]Einstellung!V68="",0,1)</f>
        <v>0</v>
      </c>
      <c r="GT35">
        <f t="shared" si="95"/>
        <v>0</v>
      </c>
      <c r="GU35">
        <f t="shared" si="14"/>
        <v>0</v>
      </c>
      <c r="GV35">
        <f t="shared" si="145"/>
        <v>0</v>
      </c>
      <c r="GW35">
        <f t="shared" si="146"/>
        <v>0</v>
      </c>
      <c r="GX35">
        <f t="shared" si="147"/>
        <v>0</v>
      </c>
      <c r="GY35">
        <f t="shared" si="148"/>
        <v>99999</v>
      </c>
      <c r="GZ35">
        <f t="shared" si="15"/>
        <v>99999</v>
      </c>
      <c r="HA35">
        <f t="shared" si="96"/>
        <v>999</v>
      </c>
      <c r="HB35">
        <f t="shared" si="97"/>
        <v>99</v>
      </c>
      <c r="HD35">
        <f t="shared" si="98"/>
        <v>0</v>
      </c>
      <c r="HF35">
        <f>IF([1]Einstellung!W68="",0,1)</f>
        <v>0</v>
      </c>
      <c r="HG35">
        <f t="shared" si="99"/>
        <v>0</v>
      </c>
      <c r="HH35">
        <f t="shared" si="16"/>
        <v>0</v>
      </c>
      <c r="HI35">
        <f t="shared" si="149"/>
        <v>0</v>
      </c>
      <c r="HJ35">
        <f t="shared" si="150"/>
        <v>0</v>
      </c>
      <c r="HK35">
        <f t="shared" si="151"/>
        <v>0</v>
      </c>
      <c r="HL35">
        <f t="shared" si="152"/>
        <v>99999</v>
      </c>
      <c r="HM35">
        <f t="shared" si="17"/>
        <v>99999</v>
      </c>
      <c r="HN35">
        <f t="shared" si="100"/>
        <v>999</v>
      </c>
      <c r="HO35">
        <f t="shared" si="101"/>
        <v>99</v>
      </c>
      <c r="HQ35">
        <f t="shared" si="102"/>
        <v>0</v>
      </c>
      <c r="HS35">
        <f>IF([1]Einstellung!X68="",0,1)</f>
        <v>0</v>
      </c>
      <c r="HT35">
        <f t="shared" si="103"/>
        <v>0</v>
      </c>
      <c r="HU35">
        <f t="shared" si="18"/>
        <v>0</v>
      </c>
      <c r="HV35">
        <f t="shared" si="153"/>
        <v>0</v>
      </c>
      <c r="HW35">
        <f t="shared" si="154"/>
        <v>0</v>
      </c>
      <c r="HX35">
        <f t="shared" si="155"/>
        <v>0</v>
      </c>
      <c r="HY35">
        <f t="shared" si="156"/>
        <v>99999</v>
      </c>
      <c r="HZ35">
        <f t="shared" si="19"/>
        <v>99999</v>
      </c>
      <c r="IA35">
        <f t="shared" si="104"/>
        <v>999</v>
      </c>
      <c r="IB35">
        <f t="shared" si="105"/>
        <v>99</v>
      </c>
      <c r="ID35">
        <f t="shared" si="106"/>
        <v>0</v>
      </c>
      <c r="IF35">
        <f>IF([1]Einstellung!Y68="",0,1)</f>
        <v>0</v>
      </c>
      <c r="IG35">
        <f t="shared" si="107"/>
        <v>0</v>
      </c>
      <c r="IH35">
        <f t="shared" si="20"/>
        <v>0</v>
      </c>
      <c r="II35">
        <f t="shared" si="157"/>
        <v>0</v>
      </c>
      <c r="IJ35">
        <f t="shared" si="158"/>
        <v>0</v>
      </c>
      <c r="IK35">
        <f t="shared" si="159"/>
        <v>0</v>
      </c>
      <c r="IL35">
        <f t="shared" si="160"/>
        <v>99999</v>
      </c>
      <c r="IM35">
        <f t="shared" si="21"/>
        <v>99999</v>
      </c>
      <c r="IN35">
        <f t="shared" si="108"/>
        <v>999</v>
      </c>
      <c r="IO35">
        <f t="shared" si="109"/>
        <v>99</v>
      </c>
    </row>
    <row r="36" spans="1:249" ht="13.5" customHeight="1">
      <c r="A36" s="47">
        <v>30</v>
      </c>
      <c r="B36" s="47" t="str">
        <f>IF([1]Einstellung!B69&lt;&gt;"",[1]Einstellung!B69,"")</f>
        <v/>
      </c>
      <c r="C36" s="63" t="str">
        <f>[1]Einstellung!D69</f>
        <v/>
      </c>
      <c r="D36" s="64" t="str">
        <f>[1]Einstellung!D69</f>
        <v/>
      </c>
      <c r="E36" s="50" t="str">
        <f>[1]Einstellung!K69</f>
        <v/>
      </c>
      <c r="F36" s="51" t="str">
        <f t="shared" si="161"/>
        <v/>
      </c>
      <c r="G36" s="47" t="str">
        <f t="shared" si="162"/>
        <v/>
      </c>
      <c r="H36" s="91" t="str">
        <f t="shared" si="163"/>
        <v/>
      </c>
      <c r="I36" s="92" t="str">
        <f t="shared" si="164"/>
        <v/>
      </c>
      <c r="J36" s="93" t="str">
        <f t="shared" si="165"/>
        <v/>
      </c>
      <c r="K36" s="94" t="str">
        <f t="shared" si="166"/>
        <v/>
      </c>
      <c r="L36" s="93" t="str">
        <f t="shared" si="167"/>
        <v/>
      </c>
      <c r="M36" s="94" t="str">
        <f t="shared" si="168"/>
        <v/>
      </c>
      <c r="N36" s="93" t="str">
        <f t="shared" si="169"/>
        <v/>
      </c>
      <c r="O36" s="95" t="str">
        <f t="shared" si="170"/>
        <v/>
      </c>
      <c r="P36" s="96" t="str">
        <f t="shared" si="171"/>
        <v/>
      </c>
      <c r="Q36" s="92" t="str">
        <f t="shared" si="172"/>
        <v/>
      </c>
      <c r="R36" s="93" t="str">
        <f t="shared" si="173"/>
        <v/>
      </c>
      <c r="S36" s="94" t="str">
        <f t="shared" si="174"/>
        <v/>
      </c>
      <c r="T36" s="93" t="str">
        <f t="shared" si="175"/>
        <v/>
      </c>
      <c r="U36" s="94" t="str">
        <f t="shared" si="176"/>
        <v/>
      </c>
      <c r="V36" s="93" t="str">
        <f t="shared" si="177"/>
        <v/>
      </c>
      <c r="W36" s="95" t="str">
        <f t="shared" si="178"/>
        <v/>
      </c>
      <c r="X36" s="96" t="str">
        <f t="shared" si="179"/>
        <v/>
      </c>
      <c r="Y36" s="97" t="str">
        <f t="shared" si="180"/>
        <v/>
      </c>
      <c r="Z36" s="98" t="str">
        <f t="shared" si="181"/>
        <v/>
      </c>
      <c r="AA36" s="99" t="str">
        <f t="shared" si="182"/>
        <v/>
      </c>
      <c r="AB36" s="61" t="str">
        <f>IF([1]Einstellung!L69&lt;&gt;"",IF(ISERROR(VLOOKUP(A36,R_GRP_01,2,FALSE)),99,IF(VLOOKUP(A36,R_GRP_01,1,FALSE)=A36,VLOOKUP(A36,R_GRP_01,2,FALSE),99)),"")</f>
        <v/>
      </c>
      <c r="AC36" s="61" t="str">
        <f>IF([1]Einstellung!M69&lt;&gt;"",IF(ISERROR(VLOOKUP(A36,R_GRP_02,2)),99,IF(VLOOKUP(A36,R_GRP_02,1)=A36,VLOOKUP(A36,R_GRP_02,2),99)),"")</f>
        <v/>
      </c>
      <c r="AD36" s="61" t="str">
        <f>IF([1]Einstellung!N69&lt;&gt;"",IF(ISERROR(VLOOKUP(A36,R_GRP_03,2)),99,IF(VLOOKUP(A36,R_GRP_03,1)=A36,VLOOKUP(A36,R_GRP_03,2),99)),"")</f>
        <v/>
      </c>
      <c r="AE36" s="61" t="str">
        <f>IF([1]Einstellung!O69&lt;&gt;"",IF(ISERROR(VLOOKUP(A36,R_GRP_04,2)),99,IF(VLOOKUP(A36,R_GRP_04,1)=A36,VLOOKUP(A36,R_GRP_04,2),99)),"")</f>
        <v/>
      </c>
      <c r="AF36" s="61" t="str">
        <f>IF([1]Einstellung!P69&lt;&gt;"",IF(ISERROR(VLOOKUP(A36,R_GRP_05,2)),99,IF(VLOOKUP(A36,R_GRP_05,1)=A36,VLOOKUP(A36,R_GRP_05,2),99)),"")</f>
        <v/>
      </c>
      <c r="AG36" s="61" t="str">
        <f>IF([1]Einstellung!Q69&lt;&gt;"",IF(ISERROR(VLOOKUP(A36,R_GRP_06,2)),99,IF(VLOOKUP(A36,R_GRP_06,1)=A36,VLOOKUP(A36,R_GRP_06,2),99)),"")</f>
        <v/>
      </c>
      <c r="AH36" s="61" t="str">
        <f>IF([1]Einstellung!R69&lt;&gt;"",IF(ISERROR(VLOOKUP(A36,R_GRP_07,2)),99,IF(VLOOKUP(A36,R_GRP_07,1)=A36,VLOOKUP(A36,R_GRP_07,2),99)),"")</f>
        <v/>
      </c>
      <c r="AI36" s="61" t="str">
        <f>IF([1]Einstellung!S69&lt;&gt;"",IF(ISERROR(VLOOKUP(A36,R_GRP_08,2)),99,IF(VLOOKUP(A36,R_GRP_08,1)=A36,VLOOKUP(A36,R_GRP_08,2),99)),"")</f>
        <v/>
      </c>
      <c r="AJ36" s="61" t="str">
        <f>IF([1]Einstellung!T69&lt;&gt;"",IF(ISERROR(VLOOKUP(A36,R_GRP_09,2)),99,IF(VLOOKUP(A36,R_GRP_09,1)=A36,VLOOKUP(A36,R_GRP_09,2),99)),"")</f>
        <v/>
      </c>
      <c r="AK36" s="61" t="str">
        <f>IF([1]Einstellung!U69&lt;&gt;"",IF(ISERROR(VLOOKUP(A36,R_GRP_10,2)),99,IF(VLOOKUP(A36,R_GRP_10,1)=A36,VLOOKUP(A36,R_GRP_10,2),99)),"")</f>
        <v/>
      </c>
      <c r="AL36" s="61" t="str">
        <f>IF([1]Einstellung!V69&lt;&gt;"",IF(ISERROR(VLOOKUP(A36,R_GRP_11,2)),99,IF(VLOOKUP(A36,R_GRP_11,1)=A36,VLOOKUP(A36,R_GRP_11,2),99)),"")</f>
        <v/>
      </c>
      <c r="AM36" s="61" t="str">
        <f>IF([1]Einstellung!W69&lt;&gt;"",IF(ISERROR(VLOOKUP(A36,R_GRP_12,2)),99,IF(VLOOKUP(A36,R_GRP_12,1)=A36,VLOOKUP(A36,R_GRP_12,2),99)),"")</f>
        <v/>
      </c>
      <c r="AN36" s="61" t="str">
        <f>IF([1]Einstellung!X69&lt;&gt;"",IF(ISERROR(VLOOKUP(A36,R_GRP_13,2)),99,IF(VLOOKUP(A36,R_GRP_13,1)=A36,VLOOKUP(A36,R_GRP_13,2),99)),"")</f>
        <v/>
      </c>
      <c r="AO36" s="61" t="str">
        <f>IF([1]Einstellung!Y69&lt;&gt;"",IF(ISERROR(VLOOKUP(A36,R_GRP_14,2)),99,IF(VLOOKUP(A36,R_GRP_14,1)=A36,VLOOKUP(A36,R_GRP_14,2),99)),"")</f>
        <v/>
      </c>
      <c r="AP36" s="100" t="str">
        <f t="shared" si="183"/>
        <v/>
      </c>
      <c r="AQ36" s="100" t="str">
        <f t="shared" si="184"/>
        <v/>
      </c>
      <c r="AT36">
        <f>[1]Einstellung!Z69</f>
        <v>0</v>
      </c>
      <c r="AU36" s="46">
        <f>IF(C36&lt;&gt;"",YEAR([1]Wiegeliste!$D$4) - F36,0)</f>
        <v>0</v>
      </c>
      <c r="AV36">
        <f t="shared" si="2"/>
        <v>0</v>
      </c>
      <c r="BQ36" t="str">
        <f t="shared" si="38"/>
        <v/>
      </c>
      <c r="BR36">
        <f t="shared" si="3"/>
        <v>0</v>
      </c>
      <c r="BS36">
        <f>IF([1]Einstellung!L69="",0,1)</f>
        <v>0</v>
      </c>
      <c r="BT36">
        <f t="shared" si="39"/>
        <v>0</v>
      </c>
      <c r="BU36">
        <f t="shared" si="40"/>
        <v>0</v>
      </c>
      <c r="BV36">
        <f t="shared" si="41"/>
        <v>0</v>
      </c>
      <c r="BW36">
        <f t="shared" si="42"/>
        <v>0</v>
      </c>
      <c r="BX36">
        <f t="shared" si="111"/>
        <v>0</v>
      </c>
      <c r="BY36">
        <f t="shared" si="43"/>
        <v>99999</v>
      </c>
      <c r="BZ36">
        <f t="shared" si="44"/>
        <v>99999</v>
      </c>
      <c r="CA36">
        <f t="shared" si="45"/>
        <v>999</v>
      </c>
      <c r="CB36">
        <f t="shared" si="46"/>
        <v>99</v>
      </c>
      <c r="CD36" t="str">
        <f t="shared" si="47"/>
        <v/>
      </c>
      <c r="CF36">
        <f>IF([1]Einstellung!M69="",0,1)</f>
        <v>0</v>
      </c>
      <c r="CG36">
        <f t="shared" si="48"/>
        <v>0</v>
      </c>
      <c r="CH36">
        <f t="shared" si="49"/>
        <v>0</v>
      </c>
      <c r="CI36">
        <f t="shared" si="50"/>
        <v>0</v>
      </c>
      <c r="CJ36">
        <f t="shared" si="51"/>
        <v>0</v>
      </c>
      <c r="CK36">
        <f t="shared" si="112"/>
        <v>0</v>
      </c>
      <c r="CL36">
        <f t="shared" si="52"/>
        <v>99999</v>
      </c>
      <c r="CM36">
        <f t="shared" si="53"/>
        <v>99999</v>
      </c>
      <c r="CN36">
        <f t="shared" si="54"/>
        <v>999</v>
      </c>
      <c r="CO36">
        <f t="shared" si="55"/>
        <v>99</v>
      </c>
      <c r="CQ36" t="str">
        <f t="shared" si="56"/>
        <v/>
      </c>
      <c r="CS36">
        <f>IF([1]Einstellung!N69="",0,1)</f>
        <v>0</v>
      </c>
      <c r="CT36">
        <f t="shared" si="57"/>
        <v>0</v>
      </c>
      <c r="CU36">
        <f t="shared" si="58"/>
        <v>0</v>
      </c>
      <c r="CV36">
        <f t="shared" si="113"/>
        <v>0</v>
      </c>
      <c r="CW36">
        <f t="shared" si="114"/>
        <v>0</v>
      </c>
      <c r="CX36">
        <f t="shared" si="115"/>
        <v>0</v>
      </c>
      <c r="CY36">
        <f t="shared" si="116"/>
        <v>99999</v>
      </c>
      <c r="CZ36">
        <f t="shared" si="59"/>
        <v>99999</v>
      </c>
      <c r="DA36">
        <f t="shared" si="60"/>
        <v>999</v>
      </c>
      <c r="DB36">
        <f t="shared" si="61"/>
        <v>99</v>
      </c>
      <c r="DD36">
        <f t="shared" si="62"/>
        <v>0</v>
      </c>
      <c r="DF36">
        <f>IF([1]Einstellung!O69="",0,1)</f>
        <v>0</v>
      </c>
      <c r="DG36">
        <f t="shared" si="63"/>
        <v>0</v>
      </c>
      <c r="DH36">
        <f t="shared" si="64"/>
        <v>0</v>
      </c>
      <c r="DI36">
        <f t="shared" si="117"/>
        <v>0</v>
      </c>
      <c r="DJ36">
        <f t="shared" si="118"/>
        <v>0</v>
      </c>
      <c r="DK36">
        <f t="shared" si="119"/>
        <v>0</v>
      </c>
      <c r="DL36">
        <f t="shared" si="120"/>
        <v>99999</v>
      </c>
      <c r="DM36">
        <f t="shared" si="65"/>
        <v>99999</v>
      </c>
      <c r="DN36">
        <f t="shared" si="66"/>
        <v>999</v>
      </c>
      <c r="DO36">
        <f t="shared" si="67"/>
        <v>99</v>
      </c>
      <c r="DQ36">
        <f t="shared" si="68"/>
        <v>0</v>
      </c>
      <c r="DS36">
        <f>IF([1]Einstellung!P69="",0,1)</f>
        <v>0</v>
      </c>
      <c r="DT36">
        <f t="shared" si="69"/>
        <v>0</v>
      </c>
      <c r="DU36">
        <f t="shared" si="70"/>
        <v>0</v>
      </c>
      <c r="DV36">
        <f t="shared" si="121"/>
        <v>0</v>
      </c>
      <c r="DW36">
        <f t="shared" si="122"/>
        <v>0</v>
      </c>
      <c r="DX36">
        <f t="shared" si="123"/>
        <v>0</v>
      </c>
      <c r="DY36">
        <f t="shared" si="124"/>
        <v>99999</v>
      </c>
      <c r="DZ36">
        <f t="shared" si="71"/>
        <v>99999</v>
      </c>
      <c r="EA36">
        <f t="shared" si="72"/>
        <v>999</v>
      </c>
      <c r="EB36">
        <f t="shared" si="73"/>
        <v>99</v>
      </c>
      <c r="ED36">
        <f t="shared" si="74"/>
        <v>0</v>
      </c>
      <c r="EF36">
        <f>IF([1]Einstellung!Q69="",0,1)</f>
        <v>0</v>
      </c>
      <c r="EG36">
        <f t="shared" si="75"/>
        <v>0</v>
      </c>
      <c r="EH36">
        <f t="shared" si="4"/>
        <v>0</v>
      </c>
      <c r="EI36">
        <f t="shared" si="125"/>
        <v>0</v>
      </c>
      <c r="EJ36">
        <f t="shared" si="126"/>
        <v>0</v>
      </c>
      <c r="EK36">
        <f t="shared" si="127"/>
        <v>0</v>
      </c>
      <c r="EL36">
        <f t="shared" si="128"/>
        <v>99999</v>
      </c>
      <c r="EM36">
        <f t="shared" si="5"/>
        <v>99999</v>
      </c>
      <c r="EN36">
        <f t="shared" si="76"/>
        <v>999</v>
      </c>
      <c r="EO36">
        <f t="shared" si="77"/>
        <v>99</v>
      </c>
      <c r="EQ36">
        <f t="shared" si="78"/>
        <v>0</v>
      </c>
      <c r="ES36">
        <f>IF([1]Einstellung!R69="",0,1)</f>
        <v>0</v>
      </c>
      <c r="ET36">
        <f t="shared" si="79"/>
        <v>0</v>
      </c>
      <c r="EU36">
        <f t="shared" si="6"/>
        <v>0</v>
      </c>
      <c r="EV36">
        <f t="shared" si="129"/>
        <v>0</v>
      </c>
      <c r="EW36">
        <f t="shared" si="130"/>
        <v>0</v>
      </c>
      <c r="EX36">
        <f t="shared" si="131"/>
        <v>0</v>
      </c>
      <c r="EY36">
        <f t="shared" si="132"/>
        <v>99999</v>
      </c>
      <c r="EZ36">
        <f t="shared" si="7"/>
        <v>99999</v>
      </c>
      <c r="FA36">
        <f t="shared" si="80"/>
        <v>999</v>
      </c>
      <c r="FB36">
        <f t="shared" si="81"/>
        <v>99</v>
      </c>
      <c r="FD36">
        <f t="shared" si="82"/>
        <v>0</v>
      </c>
      <c r="FF36">
        <f>IF([1]Einstellung!S69="",0,1)</f>
        <v>0</v>
      </c>
      <c r="FG36">
        <f t="shared" si="83"/>
        <v>0</v>
      </c>
      <c r="FH36">
        <f t="shared" si="8"/>
        <v>0</v>
      </c>
      <c r="FI36">
        <f t="shared" si="133"/>
        <v>0</v>
      </c>
      <c r="FJ36">
        <f t="shared" si="134"/>
        <v>0</v>
      </c>
      <c r="FK36">
        <f t="shared" si="135"/>
        <v>0</v>
      </c>
      <c r="FL36">
        <f t="shared" si="136"/>
        <v>99999</v>
      </c>
      <c r="FM36" s="14">
        <f t="shared" si="9"/>
        <v>99999</v>
      </c>
      <c r="FN36">
        <f t="shared" si="84"/>
        <v>999</v>
      </c>
      <c r="FO36">
        <f t="shared" si="85"/>
        <v>99</v>
      </c>
      <c r="FQ36">
        <f t="shared" si="86"/>
        <v>0</v>
      </c>
      <c r="FS36">
        <f>IF([1]Einstellung!T69="",0,1)</f>
        <v>0</v>
      </c>
      <c r="FT36">
        <f t="shared" si="87"/>
        <v>0</v>
      </c>
      <c r="FU36">
        <f t="shared" si="10"/>
        <v>0</v>
      </c>
      <c r="FV36">
        <f t="shared" si="137"/>
        <v>0</v>
      </c>
      <c r="FW36">
        <f t="shared" si="138"/>
        <v>0</v>
      </c>
      <c r="FX36">
        <f t="shared" si="139"/>
        <v>0</v>
      </c>
      <c r="FY36">
        <f t="shared" si="140"/>
        <v>99999</v>
      </c>
      <c r="FZ36">
        <f t="shared" si="11"/>
        <v>99999</v>
      </c>
      <c r="GA36">
        <f t="shared" si="88"/>
        <v>999</v>
      </c>
      <c r="GB36">
        <f t="shared" si="89"/>
        <v>99</v>
      </c>
      <c r="GD36">
        <f t="shared" si="90"/>
        <v>0</v>
      </c>
      <c r="GF36">
        <f>IF([1]Einstellung!U69="",0,1)</f>
        <v>0</v>
      </c>
      <c r="GG36">
        <f t="shared" si="91"/>
        <v>0</v>
      </c>
      <c r="GH36">
        <f t="shared" si="12"/>
        <v>0</v>
      </c>
      <c r="GI36">
        <f t="shared" si="141"/>
        <v>0</v>
      </c>
      <c r="GJ36">
        <f t="shared" si="142"/>
        <v>0</v>
      </c>
      <c r="GK36">
        <f t="shared" si="143"/>
        <v>0</v>
      </c>
      <c r="GL36">
        <f t="shared" si="144"/>
        <v>99999</v>
      </c>
      <c r="GM36">
        <f t="shared" si="13"/>
        <v>99999</v>
      </c>
      <c r="GN36">
        <f t="shared" si="92"/>
        <v>999</v>
      </c>
      <c r="GO36">
        <f t="shared" si="93"/>
        <v>99</v>
      </c>
      <c r="GQ36">
        <f t="shared" si="94"/>
        <v>0</v>
      </c>
      <c r="GS36">
        <f>IF([1]Einstellung!V69="",0,1)</f>
        <v>0</v>
      </c>
      <c r="GT36">
        <f t="shared" si="95"/>
        <v>0</v>
      </c>
      <c r="GU36">
        <f t="shared" si="14"/>
        <v>0</v>
      </c>
      <c r="GV36">
        <f t="shared" si="145"/>
        <v>0</v>
      </c>
      <c r="GW36">
        <f t="shared" si="146"/>
        <v>0</v>
      </c>
      <c r="GX36">
        <f t="shared" si="147"/>
        <v>0</v>
      </c>
      <c r="GY36">
        <f t="shared" si="148"/>
        <v>99999</v>
      </c>
      <c r="GZ36">
        <f t="shared" si="15"/>
        <v>99999</v>
      </c>
      <c r="HA36">
        <f t="shared" si="96"/>
        <v>999</v>
      </c>
      <c r="HB36">
        <f t="shared" si="97"/>
        <v>99</v>
      </c>
      <c r="HD36">
        <f t="shared" si="98"/>
        <v>0</v>
      </c>
      <c r="HF36">
        <f>IF([1]Einstellung!W69="",0,1)</f>
        <v>0</v>
      </c>
      <c r="HG36">
        <f t="shared" si="99"/>
        <v>0</v>
      </c>
      <c r="HH36">
        <f t="shared" si="16"/>
        <v>0</v>
      </c>
      <c r="HI36">
        <f t="shared" si="149"/>
        <v>0</v>
      </c>
      <c r="HJ36">
        <f t="shared" si="150"/>
        <v>0</v>
      </c>
      <c r="HK36">
        <f t="shared" si="151"/>
        <v>0</v>
      </c>
      <c r="HL36">
        <f t="shared" si="152"/>
        <v>99999</v>
      </c>
      <c r="HM36">
        <f t="shared" si="17"/>
        <v>99999</v>
      </c>
      <c r="HN36">
        <f t="shared" si="100"/>
        <v>999</v>
      </c>
      <c r="HO36">
        <f t="shared" si="101"/>
        <v>99</v>
      </c>
      <c r="HQ36">
        <f t="shared" si="102"/>
        <v>0</v>
      </c>
      <c r="HS36">
        <f>IF([1]Einstellung!X69="",0,1)</f>
        <v>0</v>
      </c>
      <c r="HT36">
        <f t="shared" si="103"/>
        <v>0</v>
      </c>
      <c r="HU36">
        <f t="shared" si="18"/>
        <v>0</v>
      </c>
      <c r="HV36">
        <f t="shared" si="153"/>
        <v>0</v>
      </c>
      <c r="HW36">
        <f t="shared" si="154"/>
        <v>0</v>
      </c>
      <c r="HX36">
        <f t="shared" si="155"/>
        <v>0</v>
      </c>
      <c r="HY36">
        <f t="shared" si="156"/>
        <v>99999</v>
      </c>
      <c r="HZ36">
        <f t="shared" si="19"/>
        <v>99999</v>
      </c>
      <c r="IA36">
        <f t="shared" si="104"/>
        <v>999</v>
      </c>
      <c r="IB36">
        <f t="shared" si="105"/>
        <v>99</v>
      </c>
      <c r="ID36">
        <f t="shared" si="106"/>
        <v>0</v>
      </c>
      <c r="IF36">
        <f>IF([1]Einstellung!Y69="",0,1)</f>
        <v>0</v>
      </c>
      <c r="IG36">
        <f t="shared" si="107"/>
        <v>0</v>
      </c>
      <c r="IH36">
        <f t="shared" si="20"/>
        <v>0</v>
      </c>
      <c r="II36">
        <f t="shared" si="157"/>
        <v>0</v>
      </c>
      <c r="IJ36">
        <f t="shared" si="158"/>
        <v>0</v>
      </c>
      <c r="IK36">
        <f t="shared" si="159"/>
        <v>0</v>
      </c>
      <c r="IL36">
        <f t="shared" si="160"/>
        <v>99999</v>
      </c>
      <c r="IM36">
        <f t="shared" si="21"/>
        <v>99999</v>
      </c>
      <c r="IN36">
        <f t="shared" si="108"/>
        <v>999</v>
      </c>
      <c r="IO36">
        <f t="shared" si="109"/>
        <v>99</v>
      </c>
    </row>
    <row r="37" spans="1:249" ht="13.5" customHeight="1">
      <c r="A37" s="47">
        <v>31</v>
      </c>
      <c r="B37" s="47" t="str">
        <f>IF([1]Einstellung!B70&lt;&gt;"",[1]Einstellung!B70,"")</f>
        <v/>
      </c>
      <c r="C37" s="63" t="str">
        <f>[1]Einstellung!D70</f>
        <v/>
      </c>
      <c r="D37" s="64" t="str">
        <f>[1]Einstellung!D70</f>
        <v/>
      </c>
      <c r="E37" s="50" t="str">
        <f>[1]Einstellung!K70</f>
        <v/>
      </c>
      <c r="F37" s="51" t="str">
        <f t="shared" si="161"/>
        <v/>
      </c>
      <c r="G37" s="47" t="str">
        <f t="shared" si="162"/>
        <v/>
      </c>
      <c r="H37" s="91" t="str">
        <f t="shared" si="163"/>
        <v/>
      </c>
      <c r="I37" s="92" t="str">
        <f t="shared" si="164"/>
        <v/>
      </c>
      <c r="J37" s="93" t="str">
        <f t="shared" si="165"/>
        <v/>
      </c>
      <c r="K37" s="94" t="str">
        <f t="shared" si="166"/>
        <v/>
      </c>
      <c r="L37" s="93" t="str">
        <f t="shared" si="167"/>
        <v/>
      </c>
      <c r="M37" s="94" t="str">
        <f t="shared" si="168"/>
        <v/>
      </c>
      <c r="N37" s="93" t="str">
        <f t="shared" si="169"/>
        <v/>
      </c>
      <c r="O37" s="95" t="str">
        <f t="shared" si="170"/>
        <v/>
      </c>
      <c r="P37" s="96" t="str">
        <f t="shared" si="171"/>
        <v/>
      </c>
      <c r="Q37" s="92" t="str">
        <f t="shared" si="172"/>
        <v/>
      </c>
      <c r="R37" s="93" t="str">
        <f t="shared" si="173"/>
        <v/>
      </c>
      <c r="S37" s="94" t="str">
        <f t="shared" si="174"/>
        <v/>
      </c>
      <c r="T37" s="93" t="str">
        <f t="shared" si="175"/>
        <v/>
      </c>
      <c r="U37" s="94" t="str">
        <f t="shared" si="176"/>
        <v/>
      </c>
      <c r="V37" s="93" t="str">
        <f t="shared" si="177"/>
        <v/>
      </c>
      <c r="W37" s="95" t="str">
        <f t="shared" si="178"/>
        <v/>
      </c>
      <c r="X37" s="96" t="str">
        <f t="shared" si="179"/>
        <v/>
      </c>
      <c r="Y37" s="97" t="str">
        <f t="shared" si="180"/>
        <v/>
      </c>
      <c r="Z37" s="98" t="str">
        <f t="shared" si="181"/>
        <v/>
      </c>
      <c r="AA37" s="99" t="str">
        <f t="shared" si="182"/>
        <v/>
      </c>
      <c r="AB37" s="61" t="str">
        <f>IF([1]Einstellung!L70&lt;&gt;"",IF(ISERROR(VLOOKUP(A37,R_GRP_01,2,FALSE)),99,IF(VLOOKUP(A37,R_GRP_01,1,FALSE)=A37,VLOOKUP(A37,R_GRP_01,2,FALSE),99)),"")</f>
        <v/>
      </c>
      <c r="AC37" s="61" t="str">
        <f>IF([1]Einstellung!M70&lt;&gt;"",IF(ISERROR(VLOOKUP(A37,R_GRP_02,2)),99,IF(VLOOKUP(A37,R_GRP_02,1)=A37,VLOOKUP(A37,R_GRP_02,2),99)),"")</f>
        <v/>
      </c>
      <c r="AD37" s="61" t="str">
        <f>IF([1]Einstellung!N70&lt;&gt;"",IF(ISERROR(VLOOKUP(A37,R_GRP_03,2)),99,IF(VLOOKUP(A37,R_GRP_03,1)=A37,VLOOKUP(A37,R_GRP_03,2),99)),"")</f>
        <v/>
      </c>
      <c r="AE37" s="61" t="str">
        <f>IF([1]Einstellung!O70&lt;&gt;"",IF(ISERROR(VLOOKUP(A37,R_GRP_04,2)),99,IF(VLOOKUP(A37,R_GRP_04,1)=A37,VLOOKUP(A37,R_GRP_04,2),99)),"")</f>
        <v/>
      </c>
      <c r="AF37" s="61" t="str">
        <f>IF([1]Einstellung!P70&lt;&gt;"",IF(ISERROR(VLOOKUP(A37,R_GRP_05,2)),99,IF(VLOOKUP(A37,R_GRP_05,1)=A37,VLOOKUP(A37,R_GRP_05,2),99)),"")</f>
        <v/>
      </c>
      <c r="AG37" s="61" t="str">
        <f>IF([1]Einstellung!Q70&lt;&gt;"",IF(ISERROR(VLOOKUP(A37,R_GRP_06,2)),99,IF(VLOOKUP(A37,R_GRP_06,1)=A37,VLOOKUP(A37,R_GRP_06,2),99)),"")</f>
        <v/>
      </c>
      <c r="AH37" s="61" t="str">
        <f>IF([1]Einstellung!R70&lt;&gt;"",IF(ISERROR(VLOOKUP(A37,R_GRP_07,2)),99,IF(VLOOKUP(A37,R_GRP_07,1)=A37,VLOOKUP(A37,R_GRP_07,2),99)),"")</f>
        <v/>
      </c>
      <c r="AI37" s="61" t="str">
        <f>IF([1]Einstellung!S70&lt;&gt;"",IF(ISERROR(VLOOKUP(A37,R_GRP_08,2)),99,IF(VLOOKUP(A37,R_GRP_08,1)=A37,VLOOKUP(A37,R_GRP_08,2),99)),"")</f>
        <v/>
      </c>
      <c r="AJ37" s="61" t="str">
        <f>IF([1]Einstellung!T70&lt;&gt;"",IF(ISERROR(VLOOKUP(A37,R_GRP_09,2)),99,IF(VLOOKUP(A37,R_GRP_09,1)=A37,VLOOKUP(A37,R_GRP_09,2),99)),"")</f>
        <v/>
      </c>
      <c r="AK37" s="61" t="str">
        <f>IF([1]Einstellung!U70&lt;&gt;"",IF(ISERROR(VLOOKUP(A37,R_GRP_10,2)),99,IF(VLOOKUP(A37,R_GRP_10,1)=A37,VLOOKUP(A37,R_GRP_10,2),99)),"")</f>
        <v/>
      </c>
      <c r="AL37" s="61" t="str">
        <f>IF([1]Einstellung!V70&lt;&gt;"",IF(ISERROR(VLOOKUP(A37,R_GRP_11,2)),99,IF(VLOOKUP(A37,R_GRP_11,1)=A37,VLOOKUP(A37,R_GRP_11,2),99)),"")</f>
        <v/>
      </c>
      <c r="AM37" s="61" t="str">
        <f>IF([1]Einstellung!W70&lt;&gt;"",IF(ISERROR(VLOOKUP(A37,R_GRP_12,2)),99,IF(VLOOKUP(A37,R_GRP_12,1)=A37,VLOOKUP(A37,R_GRP_12,2),99)),"")</f>
        <v/>
      </c>
      <c r="AN37" s="61" t="str">
        <f>IF([1]Einstellung!X70&lt;&gt;"",IF(ISERROR(VLOOKUP(A37,R_GRP_13,2)),99,IF(VLOOKUP(A37,R_GRP_13,1)=A37,VLOOKUP(A37,R_GRP_13,2),99)),"")</f>
        <v/>
      </c>
      <c r="AO37" s="61" t="str">
        <f>IF([1]Einstellung!Y70&lt;&gt;"",IF(ISERROR(VLOOKUP(A37,R_GRP_14,2)),99,IF(VLOOKUP(A37,R_GRP_14,1)=A37,VLOOKUP(A37,R_GRP_14,2),99)),"")</f>
        <v/>
      </c>
      <c r="AP37" s="100" t="str">
        <f t="shared" si="183"/>
        <v/>
      </c>
      <c r="AQ37" s="100" t="str">
        <f t="shared" si="184"/>
        <v/>
      </c>
      <c r="AT37">
        <f>[1]Einstellung!Z70</f>
        <v>0</v>
      </c>
      <c r="AU37" s="46">
        <f>IF(C37&lt;&gt;"",YEAR([1]Wiegeliste!$D$4) - F37,0)</f>
        <v>0</v>
      </c>
      <c r="AV37">
        <f t="shared" si="2"/>
        <v>0</v>
      </c>
      <c r="BQ37" t="str">
        <f t="shared" si="38"/>
        <v/>
      </c>
      <c r="BR37">
        <f t="shared" si="3"/>
        <v>0</v>
      </c>
      <c r="BS37">
        <f>IF([1]Einstellung!L70="",0,1)</f>
        <v>0</v>
      </c>
      <c r="BT37">
        <f t="shared" si="39"/>
        <v>0</v>
      </c>
      <c r="BU37">
        <f t="shared" si="40"/>
        <v>0</v>
      </c>
      <c r="BV37">
        <f t="shared" si="41"/>
        <v>0</v>
      </c>
      <c r="BW37">
        <f t="shared" si="42"/>
        <v>0</v>
      </c>
      <c r="BX37">
        <f t="shared" si="111"/>
        <v>0</v>
      </c>
      <c r="BY37">
        <f t="shared" si="43"/>
        <v>99999</v>
      </c>
      <c r="BZ37">
        <f t="shared" si="44"/>
        <v>99999</v>
      </c>
      <c r="CA37">
        <f t="shared" si="45"/>
        <v>999</v>
      </c>
      <c r="CB37">
        <f t="shared" si="46"/>
        <v>99</v>
      </c>
      <c r="CD37" t="str">
        <f t="shared" si="47"/>
        <v/>
      </c>
      <c r="CF37">
        <f>IF([1]Einstellung!M70="",0,1)</f>
        <v>0</v>
      </c>
      <c r="CG37">
        <f t="shared" si="48"/>
        <v>0</v>
      </c>
      <c r="CH37">
        <f t="shared" si="49"/>
        <v>0</v>
      </c>
      <c r="CI37">
        <f t="shared" si="50"/>
        <v>0</v>
      </c>
      <c r="CJ37">
        <f t="shared" si="51"/>
        <v>0</v>
      </c>
      <c r="CK37">
        <f t="shared" si="112"/>
        <v>0</v>
      </c>
      <c r="CL37">
        <f t="shared" si="52"/>
        <v>99999</v>
      </c>
      <c r="CM37">
        <f t="shared" si="53"/>
        <v>99999</v>
      </c>
      <c r="CN37">
        <f t="shared" si="54"/>
        <v>999</v>
      </c>
      <c r="CO37">
        <f t="shared" si="55"/>
        <v>99</v>
      </c>
      <c r="CQ37" t="str">
        <f t="shared" si="56"/>
        <v/>
      </c>
      <c r="CS37">
        <f>IF([1]Einstellung!N70="",0,1)</f>
        <v>0</v>
      </c>
      <c r="CT37">
        <f t="shared" si="57"/>
        <v>0</v>
      </c>
      <c r="CU37">
        <f t="shared" si="58"/>
        <v>0</v>
      </c>
      <c r="CV37">
        <f t="shared" si="113"/>
        <v>0</v>
      </c>
      <c r="CW37">
        <f t="shared" si="114"/>
        <v>0</v>
      </c>
      <c r="CX37">
        <f t="shared" si="115"/>
        <v>0</v>
      </c>
      <c r="CY37">
        <f t="shared" si="116"/>
        <v>99999</v>
      </c>
      <c r="CZ37">
        <f t="shared" si="59"/>
        <v>99999</v>
      </c>
      <c r="DA37">
        <f t="shared" si="60"/>
        <v>999</v>
      </c>
      <c r="DB37">
        <f t="shared" si="61"/>
        <v>99</v>
      </c>
      <c r="DD37">
        <f t="shared" si="62"/>
        <v>0</v>
      </c>
      <c r="DF37">
        <f>IF([1]Einstellung!O70="",0,1)</f>
        <v>0</v>
      </c>
      <c r="DG37">
        <f t="shared" si="63"/>
        <v>0</v>
      </c>
      <c r="DH37">
        <f t="shared" si="64"/>
        <v>0</v>
      </c>
      <c r="DI37">
        <f t="shared" si="117"/>
        <v>0</v>
      </c>
      <c r="DJ37">
        <f t="shared" si="118"/>
        <v>0</v>
      </c>
      <c r="DK37">
        <f t="shared" si="119"/>
        <v>0</v>
      </c>
      <c r="DL37">
        <f t="shared" si="120"/>
        <v>99999</v>
      </c>
      <c r="DM37">
        <f t="shared" si="65"/>
        <v>99999</v>
      </c>
      <c r="DN37">
        <f t="shared" si="66"/>
        <v>999</v>
      </c>
      <c r="DO37">
        <f t="shared" si="67"/>
        <v>99</v>
      </c>
      <c r="DQ37">
        <f t="shared" si="68"/>
        <v>0</v>
      </c>
      <c r="DS37">
        <f>IF([1]Einstellung!P70="",0,1)</f>
        <v>0</v>
      </c>
      <c r="DT37">
        <f t="shared" si="69"/>
        <v>0</v>
      </c>
      <c r="DU37">
        <f t="shared" si="70"/>
        <v>0</v>
      </c>
      <c r="DV37">
        <f t="shared" si="121"/>
        <v>0</v>
      </c>
      <c r="DW37">
        <f t="shared" si="122"/>
        <v>0</v>
      </c>
      <c r="DX37">
        <f t="shared" si="123"/>
        <v>0</v>
      </c>
      <c r="DY37">
        <f t="shared" si="124"/>
        <v>99999</v>
      </c>
      <c r="DZ37">
        <f t="shared" si="71"/>
        <v>99999</v>
      </c>
      <c r="EA37">
        <f t="shared" si="72"/>
        <v>999</v>
      </c>
      <c r="EB37">
        <f t="shared" si="73"/>
        <v>99</v>
      </c>
      <c r="ED37">
        <f t="shared" si="74"/>
        <v>0</v>
      </c>
      <c r="EF37">
        <f>IF([1]Einstellung!Q70="",0,1)</f>
        <v>0</v>
      </c>
      <c r="EG37">
        <f t="shared" si="75"/>
        <v>0</v>
      </c>
      <c r="EH37">
        <f t="shared" si="4"/>
        <v>0</v>
      </c>
      <c r="EI37">
        <f t="shared" si="125"/>
        <v>0</v>
      </c>
      <c r="EJ37">
        <f t="shared" si="126"/>
        <v>0</v>
      </c>
      <c r="EK37">
        <f t="shared" si="127"/>
        <v>0</v>
      </c>
      <c r="EL37">
        <f t="shared" si="128"/>
        <v>99999</v>
      </c>
      <c r="EM37">
        <f t="shared" si="5"/>
        <v>99999</v>
      </c>
      <c r="EN37">
        <f t="shared" si="76"/>
        <v>999</v>
      </c>
      <c r="EO37">
        <f t="shared" si="77"/>
        <v>99</v>
      </c>
      <c r="EQ37">
        <f t="shared" si="78"/>
        <v>0</v>
      </c>
      <c r="ES37">
        <f>IF([1]Einstellung!R70="",0,1)</f>
        <v>0</v>
      </c>
      <c r="ET37">
        <f t="shared" si="79"/>
        <v>0</v>
      </c>
      <c r="EU37">
        <f t="shared" si="6"/>
        <v>0</v>
      </c>
      <c r="EV37">
        <f t="shared" si="129"/>
        <v>0</v>
      </c>
      <c r="EW37">
        <f t="shared" si="130"/>
        <v>0</v>
      </c>
      <c r="EX37">
        <f t="shared" si="131"/>
        <v>0</v>
      </c>
      <c r="EY37">
        <f t="shared" si="132"/>
        <v>99999</v>
      </c>
      <c r="EZ37">
        <f t="shared" si="7"/>
        <v>99999</v>
      </c>
      <c r="FA37">
        <f t="shared" si="80"/>
        <v>999</v>
      </c>
      <c r="FB37">
        <f t="shared" si="81"/>
        <v>99</v>
      </c>
      <c r="FD37">
        <f t="shared" si="82"/>
        <v>0</v>
      </c>
      <c r="FF37">
        <f>IF([1]Einstellung!S70="",0,1)</f>
        <v>0</v>
      </c>
      <c r="FG37">
        <f t="shared" si="83"/>
        <v>0</v>
      </c>
      <c r="FH37">
        <f t="shared" si="8"/>
        <v>0</v>
      </c>
      <c r="FI37">
        <f t="shared" si="133"/>
        <v>0</v>
      </c>
      <c r="FJ37">
        <f t="shared" si="134"/>
        <v>0</v>
      </c>
      <c r="FK37">
        <f t="shared" si="135"/>
        <v>0</v>
      </c>
      <c r="FL37">
        <f t="shared" si="136"/>
        <v>99999</v>
      </c>
      <c r="FM37" s="14">
        <f t="shared" si="9"/>
        <v>99999</v>
      </c>
      <c r="FN37">
        <f t="shared" si="84"/>
        <v>999</v>
      </c>
      <c r="FO37">
        <f t="shared" si="85"/>
        <v>99</v>
      </c>
      <c r="FQ37">
        <f t="shared" si="86"/>
        <v>0</v>
      </c>
      <c r="FS37">
        <f>IF([1]Einstellung!T70="",0,1)</f>
        <v>0</v>
      </c>
      <c r="FT37">
        <f t="shared" si="87"/>
        <v>0</v>
      </c>
      <c r="FU37">
        <f t="shared" si="10"/>
        <v>0</v>
      </c>
      <c r="FV37">
        <f t="shared" si="137"/>
        <v>0</v>
      </c>
      <c r="FW37">
        <f t="shared" si="138"/>
        <v>0</v>
      </c>
      <c r="FX37">
        <f t="shared" si="139"/>
        <v>0</v>
      </c>
      <c r="FY37">
        <f t="shared" si="140"/>
        <v>99999</v>
      </c>
      <c r="FZ37">
        <f t="shared" si="11"/>
        <v>99999</v>
      </c>
      <c r="GA37">
        <f t="shared" si="88"/>
        <v>999</v>
      </c>
      <c r="GB37">
        <f t="shared" si="89"/>
        <v>99</v>
      </c>
      <c r="GD37">
        <f t="shared" si="90"/>
        <v>0</v>
      </c>
      <c r="GF37">
        <f>IF([1]Einstellung!U70="",0,1)</f>
        <v>0</v>
      </c>
      <c r="GG37">
        <f t="shared" si="91"/>
        <v>0</v>
      </c>
      <c r="GH37">
        <f t="shared" si="12"/>
        <v>0</v>
      </c>
      <c r="GI37">
        <f t="shared" si="141"/>
        <v>0</v>
      </c>
      <c r="GJ37">
        <f t="shared" si="142"/>
        <v>0</v>
      </c>
      <c r="GK37">
        <f t="shared" si="143"/>
        <v>0</v>
      </c>
      <c r="GL37">
        <f t="shared" si="144"/>
        <v>99999</v>
      </c>
      <c r="GM37">
        <f t="shared" si="13"/>
        <v>99999</v>
      </c>
      <c r="GN37">
        <f t="shared" si="92"/>
        <v>999</v>
      </c>
      <c r="GO37">
        <f t="shared" si="93"/>
        <v>99</v>
      </c>
      <c r="GQ37">
        <f t="shared" si="94"/>
        <v>0</v>
      </c>
      <c r="GS37">
        <f>IF([1]Einstellung!V70="",0,1)</f>
        <v>0</v>
      </c>
      <c r="GT37">
        <f t="shared" si="95"/>
        <v>0</v>
      </c>
      <c r="GU37">
        <f t="shared" si="14"/>
        <v>0</v>
      </c>
      <c r="GV37">
        <f t="shared" si="145"/>
        <v>0</v>
      </c>
      <c r="GW37">
        <f t="shared" si="146"/>
        <v>0</v>
      </c>
      <c r="GX37">
        <f t="shared" si="147"/>
        <v>0</v>
      </c>
      <c r="GY37">
        <f t="shared" si="148"/>
        <v>99999</v>
      </c>
      <c r="GZ37">
        <f t="shared" si="15"/>
        <v>99999</v>
      </c>
      <c r="HA37">
        <f t="shared" si="96"/>
        <v>999</v>
      </c>
      <c r="HB37">
        <f t="shared" si="97"/>
        <v>99</v>
      </c>
      <c r="HD37">
        <f t="shared" si="98"/>
        <v>0</v>
      </c>
      <c r="HF37">
        <f>IF([1]Einstellung!W70="",0,1)</f>
        <v>0</v>
      </c>
      <c r="HG37">
        <f t="shared" si="99"/>
        <v>0</v>
      </c>
      <c r="HH37">
        <f t="shared" si="16"/>
        <v>0</v>
      </c>
      <c r="HI37">
        <f t="shared" si="149"/>
        <v>0</v>
      </c>
      <c r="HJ37">
        <f t="shared" si="150"/>
        <v>0</v>
      </c>
      <c r="HK37">
        <f t="shared" si="151"/>
        <v>0</v>
      </c>
      <c r="HL37">
        <f t="shared" si="152"/>
        <v>99999</v>
      </c>
      <c r="HM37">
        <f t="shared" si="17"/>
        <v>99999</v>
      </c>
      <c r="HN37">
        <f t="shared" si="100"/>
        <v>999</v>
      </c>
      <c r="HO37">
        <f t="shared" si="101"/>
        <v>99</v>
      </c>
      <c r="HQ37">
        <f t="shared" si="102"/>
        <v>0</v>
      </c>
      <c r="HS37">
        <f>IF([1]Einstellung!X70="",0,1)</f>
        <v>0</v>
      </c>
      <c r="HT37">
        <f t="shared" si="103"/>
        <v>0</v>
      </c>
      <c r="HU37">
        <f t="shared" si="18"/>
        <v>0</v>
      </c>
      <c r="HV37">
        <f t="shared" si="153"/>
        <v>0</v>
      </c>
      <c r="HW37">
        <f t="shared" si="154"/>
        <v>0</v>
      </c>
      <c r="HX37">
        <f t="shared" si="155"/>
        <v>0</v>
      </c>
      <c r="HY37">
        <f t="shared" si="156"/>
        <v>99999</v>
      </c>
      <c r="HZ37">
        <f t="shared" si="19"/>
        <v>99999</v>
      </c>
      <c r="IA37">
        <f t="shared" si="104"/>
        <v>999</v>
      </c>
      <c r="IB37">
        <f t="shared" si="105"/>
        <v>99</v>
      </c>
      <c r="ID37">
        <f t="shared" si="106"/>
        <v>0</v>
      </c>
      <c r="IF37">
        <f>IF([1]Einstellung!Y70="",0,1)</f>
        <v>0</v>
      </c>
      <c r="IG37">
        <f t="shared" si="107"/>
        <v>0</v>
      </c>
      <c r="IH37">
        <f t="shared" si="20"/>
        <v>0</v>
      </c>
      <c r="II37">
        <f t="shared" si="157"/>
        <v>0</v>
      </c>
      <c r="IJ37">
        <f t="shared" si="158"/>
        <v>0</v>
      </c>
      <c r="IK37">
        <f t="shared" si="159"/>
        <v>0</v>
      </c>
      <c r="IL37">
        <f t="shared" si="160"/>
        <v>99999</v>
      </c>
      <c r="IM37">
        <f t="shared" si="21"/>
        <v>99999</v>
      </c>
      <c r="IN37">
        <f t="shared" si="108"/>
        <v>999</v>
      </c>
      <c r="IO37">
        <f t="shared" si="109"/>
        <v>99</v>
      </c>
    </row>
    <row r="38" spans="1:249" ht="13.5" customHeight="1">
      <c r="A38" s="47">
        <v>32</v>
      </c>
      <c r="B38" s="47" t="str">
        <f>IF([1]Einstellung!B71&lt;&gt;"",[1]Einstellung!B71,"")</f>
        <v/>
      </c>
      <c r="C38" s="63" t="str">
        <f>[1]Einstellung!D71</f>
        <v/>
      </c>
      <c r="D38" s="64" t="str">
        <f>[1]Einstellung!D71</f>
        <v/>
      </c>
      <c r="E38" s="50" t="str">
        <f>[1]Einstellung!K71</f>
        <v/>
      </c>
      <c r="F38" s="51" t="str">
        <f t="shared" si="161"/>
        <v/>
      </c>
      <c r="G38" s="47" t="str">
        <f t="shared" si="162"/>
        <v/>
      </c>
      <c r="H38" s="91" t="str">
        <f t="shared" si="163"/>
        <v/>
      </c>
      <c r="I38" s="92" t="str">
        <f t="shared" si="164"/>
        <v/>
      </c>
      <c r="J38" s="93" t="str">
        <f t="shared" si="165"/>
        <v/>
      </c>
      <c r="K38" s="94" t="str">
        <f t="shared" si="166"/>
        <v/>
      </c>
      <c r="L38" s="93" t="str">
        <f t="shared" si="167"/>
        <v/>
      </c>
      <c r="M38" s="94" t="str">
        <f t="shared" si="168"/>
        <v/>
      </c>
      <c r="N38" s="93" t="str">
        <f t="shared" si="169"/>
        <v/>
      </c>
      <c r="O38" s="95" t="str">
        <f t="shared" si="170"/>
        <v/>
      </c>
      <c r="P38" s="96" t="str">
        <f t="shared" si="171"/>
        <v/>
      </c>
      <c r="Q38" s="92" t="str">
        <f t="shared" si="172"/>
        <v/>
      </c>
      <c r="R38" s="93" t="str">
        <f t="shared" si="173"/>
        <v/>
      </c>
      <c r="S38" s="94" t="str">
        <f t="shared" si="174"/>
        <v/>
      </c>
      <c r="T38" s="93" t="str">
        <f t="shared" si="175"/>
        <v/>
      </c>
      <c r="U38" s="94" t="str">
        <f t="shared" si="176"/>
        <v/>
      </c>
      <c r="V38" s="93" t="str">
        <f t="shared" si="177"/>
        <v/>
      </c>
      <c r="W38" s="95" t="str">
        <f t="shared" si="178"/>
        <v/>
      </c>
      <c r="X38" s="96" t="str">
        <f t="shared" si="179"/>
        <v/>
      </c>
      <c r="Y38" s="97" t="str">
        <f t="shared" si="180"/>
        <v/>
      </c>
      <c r="Z38" s="98" t="str">
        <f t="shared" si="181"/>
        <v/>
      </c>
      <c r="AA38" s="99" t="str">
        <f t="shared" si="182"/>
        <v/>
      </c>
      <c r="AB38" s="61" t="str">
        <f>IF([1]Einstellung!L71&lt;&gt;"",IF(ISERROR(VLOOKUP(A38,R_GRP_01,2,FALSE)),99,IF(VLOOKUP(A38,R_GRP_01,1,FALSE)=A38,VLOOKUP(A38,R_GRP_01,2,FALSE),99)),"")</f>
        <v/>
      </c>
      <c r="AC38" s="61" t="str">
        <f>IF([1]Einstellung!M71&lt;&gt;"",IF(ISERROR(VLOOKUP(A38,R_GRP_02,2)),99,IF(VLOOKUP(A38,R_GRP_02,1)=A38,VLOOKUP(A38,R_GRP_02,2),99)),"")</f>
        <v/>
      </c>
      <c r="AD38" s="61" t="str">
        <f>IF([1]Einstellung!N71&lt;&gt;"",IF(ISERROR(VLOOKUP(A38,R_GRP_03,2)),99,IF(VLOOKUP(A38,R_GRP_03,1)=A38,VLOOKUP(A38,R_GRP_03,2),99)),"")</f>
        <v/>
      </c>
      <c r="AE38" s="61" t="str">
        <f>IF([1]Einstellung!O71&lt;&gt;"",IF(ISERROR(VLOOKUP(A38,R_GRP_04,2)),99,IF(VLOOKUP(A38,R_GRP_04,1)=A38,VLOOKUP(A38,R_GRP_04,2),99)),"")</f>
        <v/>
      </c>
      <c r="AF38" s="61" t="str">
        <f>IF([1]Einstellung!P71&lt;&gt;"",IF(ISERROR(VLOOKUP(A38,R_GRP_05,2)),99,IF(VLOOKUP(A38,R_GRP_05,1)=A38,VLOOKUP(A38,R_GRP_05,2),99)),"")</f>
        <v/>
      </c>
      <c r="AG38" s="61" t="str">
        <f>IF([1]Einstellung!Q71&lt;&gt;"",IF(ISERROR(VLOOKUP(A38,R_GRP_06,2)),99,IF(VLOOKUP(A38,R_GRP_06,1)=A38,VLOOKUP(A38,R_GRP_06,2),99)),"")</f>
        <v/>
      </c>
      <c r="AH38" s="61" t="str">
        <f>IF([1]Einstellung!R71&lt;&gt;"",IF(ISERROR(VLOOKUP(A38,R_GRP_07,2)),99,IF(VLOOKUP(A38,R_GRP_07,1)=A38,VLOOKUP(A38,R_GRP_07,2),99)),"")</f>
        <v/>
      </c>
      <c r="AI38" s="61" t="str">
        <f>IF([1]Einstellung!S71&lt;&gt;"",IF(ISERROR(VLOOKUP(A38,R_GRP_08,2)),99,IF(VLOOKUP(A38,R_GRP_08,1)=A38,VLOOKUP(A38,R_GRP_08,2),99)),"")</f>
        <v/>
      </c>
      <c r="AJ38" s="61" t="str">
        <f>IF([1]Einstellung!T71&lt;&gt;"",IF(ISERROR(VLOOKUP(A38,R_GRP_09,2)),99,IF(VLOOKUP(A38,R_GRP_09,1)=A38,VLOOKUP(A38,R_GRP_09,2),99)),"")</f>
        <v/>
      </c>
      <c r="AK38" s="61" t="str">
        <f>IF([1]Einstellung!U71&lt;&gt;"",IF(ISERROR(VLOOKUP(A38,R_GRP_10,2)),99,IF(VLOOKUP(A38,R_GRP_10,1)=A38,VLOOKUP(A38,R_GRP_10,2),99)),"")</f>
        <v/>
      </c>
      <c r="AL38" s="61" t="str">
        <f>IF([1]Einstellung!V71&lt;&gt;"",IF(ISERROR(VLOOKUP(A38,R_GRP_11,2)),99,IF(VLOOKUP(A38,R_GRP_11,1)=A38,VLOOKUP(A38,R_GRP_11,2),99)),"")</f>
        <v/>
      </c>
      <c r="AM38" s="61" t="str">
        <f>IF([1]Einstellung!W71&lt;&gt;"",IF(ISERROR(VLOOKUP(A38,R_GRP_12,2)),99,IF(VLOOKUP(A38,R_GRP_12,1)=A38,VLOOKUP(A38,R_GRP_12,2),99)),"")</f>
        <v/>
      </c>
      <c r="AN38" s="61" t="str">
        <f>IF([1]Einstellung!X71&lt;&gt;"",IF(ISERROR(VLOOKUP(A38,R_GRP_13,2)),99,IF(VLOOKUP(A38,R_GRP_13,1)=A38,VLOOKUP(A38,R_GRP_13,2),99)),"")</f>
        <v/>
      </c>
      <c r="AO38" s="61" t="str">
        <f>IF([1]Einstellung!Y71&lt;&gt;"",IF(ISERROR(VLOOKUP(A38,R_GRP_14,2)),99,IF(VLOOKUP(A38,R_GRP_14,1)=A38,VLOOKUP(A38,R_GRP_14,2),99)),"")</f>
        <v/>
      </c>
      <c r="AP38" s="100" t="str">
        <f t="shared" si="183"/>
        <v/>
      </c>
      <c r="AQ38" s="100" t="str">
        <f t="shared" si="184"/>
        <v/>
      </c>
      <c r="AT38">
        <f>[1]Einstellung!Z71</f>
        <v>0</v>
      </c>
      <c r="AU38" s="46">
        <f>IF(C38&lt;&gt;"",YEAR([1]Wiegeliste!$D$4) - F38,0)</f>
        <v>0</v>
      </c>
      <c r="AV38">
        <f t="shared" si="2"/>
        <v>0</v>
      </c>
      <c r="BQ38" t="str">
        <f t="shared" si="38"/>
        <v/>
      </c>
      <c r="BR38">
        <f t="shared" si="3"/>
        <v>0</v>
      </c>
      <c r="BS38">
        <f>IF([1]Einstellung!L71="",0,1)</f>
        <v>0</v>
      </c>
      <c r="BT38">
        <f t="shared" si="39"/>
        <v>0</v>
      </c>
      <c r="BU38">
        <f t="shared" si="40"/>
        <v>0</v>
      </c>
      <c r="BV38">
        <f t="shared" si="41"/>
        <v>0</v>
      </c>
      <c r="BW38">
        <f t="shared" si="42"/>
        <v>0</v>
      </c>
      <c r="BX38">
        <f t="shared" si="111"/>
        <v>0</v>
      </c>
      <c r="BY38">
        <f t="shared" si="43"/>
        <v>99999</v>
      </c>
      <c r="BZ38">
        <f t="shared" si="44"/>
        <v>99999</v>
      </c>
      <c r="CA38">
        <f t="shared" si="45"/>
        <v>999</v>
      </c>
      <c r="CB38">
        <f t="shared" si="46"/>
        <v>99</v>
      </c>
      <c r="CD38" t="str">
        <f t="shared" si="47"/>
        <v/>
      </c>
      <c r="CF38">
        <f>IF([1]Einstellung!M71="",0,1)</f>
        <v>0</v>
      </c>
      <c r="CG38">
        <f t="shared" si="48"/>
        <v>0</v>
      </c>
      <c r="CH38">
        <f t="shared" si="49"/>
        <v>0</v>
      </c>
      <c r="CI38">
        <f t="shared" si="50"/>
        <v>0</v>
      </c>
      <c r="CJ38">
        <f t="shared" si="51"/>
        <v>0</v>
      </c>
      <c r="CK38">
        <f t="shared" si="112"/>
        <v>0</v>
      </c>
      <c r="CL38">
        <f t="shared" si="52"/>
        <v>99999</v>
      </c>
      <c r="CM38">
        <f t="shared" si="53"/>
        <v>99999</v>
      </c>
      <c r="CN38">
        <f t="shared" si="54"/>
        <v>999</v>
      </c>
      <c r="CO38">
        <f t="shared" si="55"/>
        <v>99</v>
      </c>
      <c r="CQ38" t="str">
        <f t="shared" si="56"/>
        <v/>
      </c>
      <c r="CS38">
        <f>IF([1]Einstellung!N71="",0,1)</f>
        <v>0</v>
      </c>
      <c r="CT38">
        <f t="shared" si="57"/>
        <v>0</v>
      </c>
      <c r="CU38">
        <f t="shared" si="58"/>
        <v>0</v>
      </c>
      <c r="CV38">
        <f t="shared" si="113"/>
        <v>0</v>
      </c>
      <c r="CW38">
        <f t="shared" si="114"/>
        <v>0</v>
      </c>
      <c r="CX38">
        <f t="shared" si="115"/>
        <v>0</v>
      </c>
      <c r="CY38">
        <f t="shared" si="116"/>
        <v>99999</v>
      </c>
      <c r="CZ38">
        <f t="shared" si="59"/>
        <v>99999</v>
      </c>
      <c r="DA38">
        <f t="shared" si="60"/>
        <v>999</v>
      </c>
      <c r="DB38">
        <f t="shared" si="61"/>
        <v>99</v>
      </c>
      <c r="DD38">
        <f t="shared" si="62"/>
        <v>0</v>
      </c>
      <c r="DF38">
        <f>IF([1]Einstellung!O71="",0,1)</f>
        <v>0</v>
      </c>
      <c r="DG38">
        <f t="shared" si="63"/>
        <v>0</v>
      </c>
      <c r="DH38">
        <f t="shared" si="64"/>
        <v>0</v>
      </c>
      <c r="DI38">
        <f t="shared" si="117"/>
        <v>0</v>
      </c>
      <c r="DJ38">
        <f t="shared" si="118"/>
        <v>0</v>
      </c>
      <c r="DK38">
        <f t="shared" si="119"/>
        <v>0</v>
      </c>
      <c r="DL38">
        <f t="shared" si="120"/>
        <v>99999</v>
      </c>
      <c r="DM38">
        <f t="shared" si="65"/>
        <v>99999</v>
      </c>
      <c r="DN38">
        <f t="shared" si="66"/>
        <v>999</v>
      </c>
      <c r="DO38">
        <f t="shared" si="67"/>
        <v>99</v>
      </c>
      <c r="DQ38">
        <f t="shared" si="68"/>
        <v>0</v>
      </c>
      <c r="DS38">
        <f>IF([1]Einstellung!P71="",0,1)</f>
        <v>0</v>
      </c>
      <c r="DT38">
        <f t="shared" si="69"/>
        <v>0</v>
      </c>
      <c r="DU38">
        <f t="shared" si="70"/>
        <v>0</v>
      </c>
      <c r="DV38">
        <f t="shared" si="121"/>
        <v>0</v>
      </c>
      <c r="DW38">
        <f t="shared" si="122"/>
        <v>0</v>
      </c>
      <c r="DX38">
        <f t="shared" si="123"/>
        <v>0</v>
      </c>
      <c r="DY38">
        <f t="shared" si="124"/>
        <v>99999</v>
      </c>
      <c r="DZ38">
        <f t="shared" si="71"/>
        <v>99999</v>
      </c>
      <c r="EA38">
        <f t="shared" si="72"/>
        <v>999</v>
      </c>
      <c r="EB38">
        <f t="shared" si="73"/>
        <v>99</v>
      </c>
      <c r="ED38">
        <f t="shared" si="74"/>
        <v>0</v>
      </c>
      <c r="EF38">
        <f>IF([1]Einstellung!Q71="",0,1)</f>
        <v>0</v>
      </c>
      <c r="EG38">
        <f t="shared" si="75"/>
        <v>0</v>
      </c>
      <c r="EH38">
        <f t="shared" si="4"/>
        <v>0</v>
      </c>
      <c r="EI38">
        <f t="shared" si="125"/>
        <v>0</v>
      </c>
      <c r="EJ38">
        <f t="shared" si="126"/>
        <v>0</v>
      </c>
      <c r="EK38">
        <f t="shared" si="127"/>
        <v>0</v>
      </c>
      <c r="EL38">
        <f t="shared" si="128"/>
        <v>99999</v>
      </c>
      <c r="EM38">
        <f t="shared" si="5"/>
        <v>99999</v>
      </c>
      <c r="EN38">
        <f t="shared" si="76"/>
        <v>999</v>
      </c>
      <c r="EO38">
        <f t="shared" si="77"/>
        <v>99</v>
      </c>
      <c r="EQ38">
        <f t="shared" si="78"/>
        <v>0</v>
      </c>
      <c r="ES38">
        <f>IF([1]Einstellung!R71="",0,1)</f>
        <v>0</v>
      </c>
      <c r="ET38">
        <f t="shared" si="79"/>
        <v>0</v>
      </c>
      <c r="EU38">
        <f t="shared" si="6"/>
        <v>0</v>
      </c>
      <c r="EV38">
        <f t="shared" si="129"/>
        <v>0</v>
      </c>
      <c r="EW38">
        <f t="shared" si="130"/>
        <v>0</v>
      </c>
      <c r="EX38">
        <f t="shared" si="131"/>
        <v>0</v>
      </c>
      <c r="EY38">
        <f t="shared" si="132"/>
        <v>99999</v>
      </c>
      <c r="EZ38">
        <f t="shared" si="7"/>
        <v>99999</v>
      </c>
      <c r="FA38">
        <f t="shared" si="80"/>
        <v>999</v>
      </c>
      <c r="FB38">
        <f t="shared" si="81"/>
        <v>99</v>
      </c>
      <c r="FD38">
        <f t="shared" si="82"/>
        <v>0</v>
      </c>
      <c r="FF38">
        <f>IF([1]Einstellung!S71="",0,1)</f>
        <v>0</v>
      </c>
      <c r="FG38">
        <f t="shared" si="83"/>
        <v>0</v>
      </c>
      <c r="FH38">
        <f t="shared" si="8"/>
        <v>0</v>
      </c>
      <c r="FI38">
        <f t="shared" si="133"/>
        <v>0</v>
      </c>
      <c r="FJ38">
        <f t="shared" si="134"/>
        <v>0</v>
      </c>
      <c r="FK38">
        <f t="shared" si="135"/>
        <v>0</v>
      </c>
      <c r="FL38">
        <f t="shared" si="136"/>
        <v>99999</v>
      </c>
      <c r="FM38" s="14">
        <f t="shared" si="9"/>
        <v>99999</v>
      </c>
      <c r="FN38">
        <f t="shared" si="84"/>
        <v>999</v>
      </c>
      <c r="FO38">
        <f t="shared" si="85"/>
        <v>99</v>
      </c>
      <c r="FQ38">
        <f t="shared" si="86"/>
        <v>0</v>
      </c>
      <c r="FS38">
        <f>IF([1]Einstellung!T71="",0,1)</f>
        <v>0</v>
      </c>
      <c r="FT38">
        <f t="shared" si="87"/>
        <v>0</v>
      </c>
      <c r="FU38">
        <f t="shared" si="10"/>
        <v>0</v>
      </c>
      <c r="FV38">
        <f t="shared" si="137"/>
        <v>0</v>
      </c>
      <c r="FW38">
        <f t="shared" si="138"/>
        <v>0</v>
      </c>
      <c r="FX38">
        <f t="shared" si="139"/>
        <v>0</v>
      </c>
      <c r="FY38">
        <f t="shared" si="140"/>
        <v>99999</v>
      </c>
      <c r="FZ38">
        <f t="shared" si="11"/>
        <v>99999</v>
      </c>
      <c r="GA38">
        <f t="shared" si="88"/>
        <v>999</v>
      </c>
      <c r="GB38">
        <f t="shared" si="89"/>
        <v>99</v>
      </c>
      <c r="GD38">
        <f t="shared" si="90"/>
        <v>0</v>
      </c>
      <c r="GF38">
        <f>IF([1]Einstellung!U71="",0,1)</f>
        <v>0</v>
      </c>
      <c r="GG38">
        <f t="shared" si="91"/>
        <v>0</v>
      </c>
      <c r="GH38">
        <f t="shared" si="12"/>
        <v>0</v>
      </c>
      <c r="GI38">
        <f t="shared" si="141"/>
        <v>0</v>
      </c>
      <c r="GJ38">
        <f t="shared" si="142"/>
        <v>0</v>
      </c>
      <c r="GK38">
        <f t="shared" si="143"/>
        <v>0</v>
      </c>
      <c r="GL38">
        <f t="shared" si="144"/>
        <v>99999</v>
      </c>
      <c r="GM38">
        <f t="shared" si="13"/>
        <v>99999</v>
      </c>
      <c r="GN38">
        <f t="shared" si="92"/>
        <v>999</v>
      </c>
      <c r="GO38">
        <f t="shared" si="93"/>
        <v>99</v>
      </c>
      <c r="GQ38">
        <f t="shared" si="94"/>
        <v>0</v>
      </c>
      <c r="GS38">
        <f>IF([1]Einstellung!V71="",0,1)</f>
        <v>0</v>
      </c>
      <c r="GT38">
        <f t="shared" si="95"/>
        <v>0</v>
      </c>
      <c r="GU38">
        <f t="shared" si="14"/>
        <v>0</v>
      </c>
      <c r="GV38">
        <f t="shared" si="145"/>
        <v>0</v>
      </c>
      <c r="GW38">
        <f t="shared" si="146"/>
        <v>0</v>
      </c>
      <c r="GX38">
        <f t="shared" si="147"/>
        <v>0</v>
      </c>
      <c r="GY38">
        <f t="shared" si="148"/>
        <v>99999</v>
      </c>
      <c r="GZ38">
        <f t="shared" si="15"/>
        <v>99999</v>
      </c>
      <c r="HA38">
        <f t="shared" si="96"/>
        <v>999</v>
      </c>
      <c r="HB38">
        <f t="shared" si="97"/>
        <v>99</v>
      </c>
      <c r="HD38">
        <f t="shared" si="98"/>
        <v>0</v>
      </c>
      <c r="HF38">
        <f>IF([1]Einstellung!W71="",0,1)</f>
        <v>0</v>
      </c>
      <c r="HG38">
        <f t="shared" si="99"/>
        <v>0</v>
      </c>
      <c r="HH38">
        <f t="shared" si="16"/>
        <v>0</v>
      </c>
      <c r="HI38">
        <f t="shared" si="149"/>
        <v>0</v>
      </c>
      <c r="HJ38">
        <f t="shared" si="150"/>
        <v>0</v>
      </c>
      <c r="HK38">
        <f t="shared" si="151"/>
        <v>0</v>
      </c>
      <c r="HL38">
        <f t="shared" si="152"/>
        <v>99999</v>
      </c>
      <c r="HM38">
        <f t="shared" si="17"/>
        <v>99999</v>
      </c>
      <c r="HN38">
        <f t="shared" si="100"/>
        <v>999</v>
      </c>
      <c r="HO38">
        <f t="shared" si="101"/>
        <v>99</v>
      </c>
      <c r="HQ38">
        <f t="shared" si="102"/>
        <v>0</v>
      </c>
      <c r="HS38">
        <f>IF([1]Einstellung!X71="",0,1)</f>
        <v>0</v>
      </c>
      <c r="HT38">
        <f t="shared" si="103"/>
        <v>0</v>
      </c>
      <c r="HU38">
        <f t="shared" si="18"/>
        <v>0</v>
      </c>
      <c r="HV38">
        <f t="shared" si="153"/>
        <v>0</v>
      </c>
      <c r="HW38">
        <f t="shared" si="154"/>
        <v>0</v>
      </c>
      <c r="HX38">
        <f t="shared" si="155"/>
        <v>0</v>
      </c>
      <c r="HY38">
        <f t="shared" si="156"/>
        <v>99999</v>
      </c>
      <c r="HZ38">
        <f t="shared" si="19"/>
        <v>99999</v>
      </c>
      <c r="IA38">
        <f t="shared" si="104"/>
        <v>999</v>
      </c>
      <c r="IB38">
        <f t="shared" si="105"/>
        <v>99</v>
      </c>
      <c r="ID38">
        <f t="shared" si="106"/>
        <v>0</v>
      </c>
      <c r="IF38">
        <f>IF([1]Einstellung!Y71="",0,1)</f>
        <v>0</v>
      </c>
      <c r="IG38">
        <f t="shared" si="107"/>
        <v>0</v>
      </c>
      <c r="IH38">
        <f t="shared" si="20"/>
        <v>0</v>
      </c>
      <c r="II38">
        <f t="shared" si="157"/>
        <v>0</v>
      </c>
      <c r="IJ38">
        <f t="shared" si="158"/>
        <v>0</v>
      </c>
      <c r="IK38">
        <f t="shared" si="159"/>
        <v>0</v>
      </c>
      <c r="IL38">
        <f t="shared" si="160"/>
        <v>99999</v>
      </c>
      <c r="IM38">
        <f t="shared" si="21"/>
        <v>99999</v>
      </c>
      <c r="IN38">
        <f t="shared" si="108"/>
        <v>999</v>
      </c>
      <c r="IO38">
        <f t="shared" si="109"/>
        <v>99</v>
      </c>
    </row>
    <row r="39" spans="1:249" ht="13.5" customHeight="1">
      <c r="A39" s="47">
        <v>33</v>
      </c>
      <c r="B39" s="47" t="str">
        <f>IF([1]Einstellung!B72&lt;&gt;"",[1]Einstellung!B72,"")</f>
        <v/>
      </c>
      <c r="C39" s="63" t="str">
        <f>[1]Einstellung!D72</f>
        <v/>
      </c>
      <c r="D39" s="64" t="str">
        <f>[1]Einstellung!D72</f>
        <v/>
      </c>
      <c r="E39" s="50" t="str">
        <f>[1]Einstellung!K72</f>
        <v/>
      </c>
      <c r="F39" s="51" t="str">
        <f t="shared" si="161"/>
        <v/>
      </c>
      <c r="G39" s="47" t="str">
        <f t="shared" si="162"/>
        <v/>
      </c>
      <c r="H39" s="91" t="str">
        <f t="shared" si="163"/>
        <v/>
      </c>
      <c r="I39" s="92" t="str">
        <f t="shared" si="164"/>
        <v/>
      </c>
      <c r="J39" s="93" t="str">
        <f t="shared" si="165"/>
        <v/>
      </c>
      <c r="K39" s="94" t="str">
        <f t="shared" si="166"/>
        <v/>
      </c>
      <c r="L39" s="93" t="str">
        <f t="shared" si="167"/>
        <v/>
      </c>
      <c r="M39" s="94" t="str">
        <f t="shared" si="168"/>
        <v/>
      </c>
      <c r="N39" s="93" t="str">
        <f t="shared" si="169"/>
        <v/>
      </c>
      <c r="O39" s="95" t="str">
        <f t="shared" si="170"/>
        <v/>
      </c>
      <c r="P39" s="96" t="str">
        <f t="shared" si="171"/>
        <v/>
      </c>
      <c r="Q39" s="92" t="str">
        <f t="shared" si="172"/>
        <v/>
      </c>
      <c r="R39" s="93" t="str">
        <f t="shared" si="173"/>
        <v/>
      </c>
      <c r="S39" s="94" t="str">
        <f t="shared" si="174"/>
        <v/>
      </c>
      <c r="T39" s="93" t="str">
        <f t="shared" si="175"/>
        <v/>
      </c>
      <c r="U39" s="94" t="str">
        <f t="shared" si="176"/>
        <v/>
      </c>
      <c r="V39" s="93" t="str">
        <f t="shared" si="177"/>
        <v/>
      </c>
      <c r="W39" s="95" t="str">
        <f t="shared" si="178"/>
        <v/>
      </c>
      <c r="X39" s="96" t="str">
        <f t="shared" si="179"/>
        <v/>
      </c>
      <c r="Y39" s="97" t="str">
        <f t="shared" si="180"/>
        <v/>
      </c>
      <c r="Z39" s="98" t="str">
        <f t="shared" si="181"/>
        <v/>
      </c>
      <c r="AA39" s="99" t="str">
        <f t="shared" si="182"/>
        <v/>
      </c>
      <c r="AB39" s="61" t="str">
        <f>IF([1]Einstellung!L72&lt;&gt;"",IF(ISERROR(VLOOKUP(A39,R_GRP_01,2,FALSE)),99,IF(VLOOKUP(A39,R_GRP_01,1,FALSE)=A39,VLOOKUP(A39,R_GRP_01,2,FALSE),99)),"")</f>
        <v/>
      </c>
      <c r="AC39" s="61" t="str">
        <f>IF([1]Einstellung!M72&lt;&gt;"",IF(ISERROR(VLOOKUP(A39,R_GRP_02,2)),99,IF(VLOOKUP(A39,R_GRP_02,1)=A39,VLOOKUP(A39,R_GRP_02,2),99)),"")</f>
        <v/>
      </c>
      <c r="AD39" s="61" t="str">
        <f>IF([1]Einstellung!N72&lt;&gt;"",IF(ISERROR(VLOOKUP(A39,R_GRP_03,2)),99,IF(VLOOKUP(A39,R_GRP_03,1)=A39,VLOOKUP(A39,R_GRP_03,2),99)),"")</f>
        <v/>
      </c>
      <c r="AE39" s="61" t="str">
        <f>IF([1]Einstellung!O72&lt;&gt;"",IF(ISERROR(VLOOKUP(A39,R_GRP_04,2)),99,IF(VLOOKUP(A39,R_GRP_04,1)=A39,VLOOKUP(A39,R_GRP_04,2),99)),"")</f>
        <v/>
      </c>
      <c r="AF39" s="61" t="str">
        <f>IF([1]Einstellung!P72&lt;&gt;"",IF(ISERROR(VLOOKUP(A39,R_GRP_05,2)),99,IF(VLOOKUP(A39,R_GRP_05,1)=A39,VLOOKUP(A39,R_GRP_05,2),99)),"")</f>
        <v/>
      </c>
      <c r="AG39" s="61" t="str">
        <f>IF([1]Einstellung!Q72&lt;&gt;"",IF(ISERROR(VLOOKUP(A39,R_GRP_06,2)),99,IF(VLOOKUP(A39,R_GRP_06,1)=A39,VLOOKUP(A39,R_GRP_06,2),99)),"")</f>
        <v/>
      </c>
      <c r="AH39" s="61" t="str">
        <f>IF([1]Einstellung!R72&lt;&gt;"",IF(ISERROR(VLOOKUP(A39,R_GRP_07,2)),99,IF(VLOOKUP(A39,R_GRP_07,1)=A39,VLOOKUP(A39,R_GRP_07,2),99)),"")</f>
        <v/>
      </c>
      <c r="AI39" s="61" t="str">
        <f>IF([1]Einstellung!S72&lt;&gt;"",IF(ISERROR(VLOOKUP(A39,R_GRP_08,2)),99,IF(VLOOKUP(A39,R_GRP_08,1)=A39,VLOOKUP(A39,R_GRP_08,2),99)),"")</f>
        <v/>
      </c>
      <c r="AJ39" s="61" t="str">
        <f>IF([1]Einstellung!T72&lt;&gt;"",IF(ISERROR(VLOOKUP(A39,R_GRP_09,2)),99,IF(VLOOKUP(A39,R_GRP_09,1)=A39,VLOOKUP(A39,R_GRP_09,2),99)),"")</f>
        <v/>
      </c>
      <c r="AK39" s="61" t="str">
        <f>IF([1]Einstellung!U72&lt;&gt;"",IF(ISERROR(VLOOKUP(A39,R_GRP_10,2)),99,IF(VLOOKUP(A39,R_GRP_10,1)=A39,VLOOKUP(A39,R_GRP_10,2),99)),"")</f>
        <v/>
      </c>
      <c r="AL39" s="61" t="str">
        <f>IF([1]Einstellung!V72&lt;&gt;"",IF(ISERROR(VLOOKUP(A39,R_GRP_11,2)),99,IF(VLOOKUP(A39,R_GRP_11,1)=A39,VLOOKUP(A39,R_GRP_11,2),99)),"")</f>
        <v/>
      </c>
      <c r="AM39" s="61" t="str">
        <f>IF([1]Einstellung!W72&lt;&gt;"",IF(ISERROR(VLOOKUP(A39,R_GRP_12,2)),99,IF(VLOOKUP(A39,R_GRP_12,1)=A39,VLOOKUP(A39,R_GRP_12,2),99)),"")</f>
        <v/>
      </c>
      <c r="AN39" s="61" t="str">
        <f>IF([1]Einstellung!X72&lt;&gt;"",IF(ISERROR(VLOOKUP(A39,R_GRP_13,2)),99,IF(VLOOKUP(A39,R_GRP_13,1)=A39,VLOOKUP(A39,R_GRP_13,2),99)),"")</f>
        <v/>
      </c>
      <c r="AO39" s="61" t="str">
        <f>IF([1]Einstellung!Y72&lt;&gt;"",IF(ISERROR(VLOOKUP(A39,R_GRP_14,2)),99,IF(VLOOKUP(A39,R_GRP_14,1)=A39,VLOOKUP(A39,R_GRP_14,2),99)),"")</f>
        <v/>
      </c>
      <c r="AP39" s="100" t="str">
        <f t="shared" si="183"/>
        <v/>
      </c>
      <c r="AQ39" s="100" t="str">
        <f t="shared" si="184"/>
        <v/>
      </c>
      <c r="AT39">
        <f>[1]Einstellung!Z72</f>
        <v>0</v>
      </c>
      <c r="AU39" s="46">
        <f>IF(C39&lt;&gt;"",YEAR([1]Wiegeliste!$D$4) - F39,0)</f>
        <v>0</v>
      </c>
      <c r="AV39">
        <f t="shared" si="2"/>
        <v>0</v>
      </c>
      <c r="BQ39" t="str">
        <f t="shared" si="38"/>
        <v/>
      </c>
      <c r="BR39">
        <f t="shared" si="3"/>
        <v>0</v>
      </c>
      <c r="BS39">
        <f>IF([1]Einstellung!L72="",0,1)</f>
        <v>0</v>
      </c>
      <c r="BT39">
        <f t="shared" si="39"/>
        <v>0</v>
      </c>
      <c r="BU39">
        <f t="shared" si="40"/>
        <v>0</v>
      </c>
      <c r="BV39">
        <f t="shared" si="41"/>
        <v>0</v>
      </c>
      <c r="BW39">
        <f t="shared" si="42"/>
        <v>0</v>
      </c>
      <c r="BX39">
        <f t="shared" si="111"/>
        <v>0</v>
      </c>
      <c r="BY39">
        <f t="shared" si="43"/>
        <v>99999</v>
      </c>
      <c r="BZ39">
        <f t="shared" si="44"/>
        <v>99999</v>
      </c>
      <c r="CA39">
        <f t="shared" si="45"/>
        <v>999</v>
      </c>
      <c r="CB39">
        <f t="shared" si="46"/>
        <v>99</v>
      </c>
      <c r="CD39" t="str">
        <f t="shared" si="47"/>
        <v/>
      </c>
      <c r="CF39">
        <f>IF([1]Einstellung!M72="",0,1)</f>
        <v>0</v>
      </c>
      <c r="CG39">
        <f t="shared" si="48"/>
        <v>0</v>
      </c>
      <c r="CH39">
        <f t="shared" si="49"/>
        <v>0</v>
      </c>
      <c r="CI39">
        <f t="shared" si="50"/>
        <v>0</v>
      </c>
      <c r="CJ39">
        <f t="shared" si="51"/>
        <v>0</v>
      </c>
      <c r="CK39">
        <f t="shared" si="112"/>
        <v>0</v>
      </c>
      <c r="CL39">
        <f t="shared" si="52"/>
        <v>99999</v>
      </c>
      <c r="CM39">
        <f t="shared" si="53"/>
        <v>99999</v>
      </c>
      <c r="CN39">
        <f t="shared" si="54"/>
        <v>999</v>
      </c>
      <c r="CO39">
        <f t="shared" si="55"/>
        <v>99</v>
      </c>
      <c r="CQ39" t="str">
        <f t="shared" si="56"/>
        <v/>
      </c>
      <c r="CS39">
        <f>IF([1]Einstellung!N72="",0,1)</f>
        <v>0</v>
      </c>
      <c r="CT39">
        <f t="shared" si="57"/>
        <v>0</v>
      </c>
      <c r="CU39">
        <f t="shared" si="58"/>
        <v>0</v>
      </c>
      <c r="CV39">
        <f t="shared" si="113"/>
        <v>0</v>
      </c>
      <c r="CW39">
        <f t="shared" si="114"/>
        <v>0</v>
      </c>
      <c r="CX39">
        <f t="shared" si="115"/>
        <v>0</v>
      </c>
      <c r="CY39">
        <f t="shared" si="116"/>
        <v>99999</v>
      </c>
      <c r="CZ39">
        <f t="shared" si="59"/>
        <v>99999</v>
      </c>
      <c r="DA39">
        <f t="shared" si="60"/>
        <v>999</v>
      </c>
      <c r="DB39">
        <f t="shared" si="61"/>
        <v>99</v>
      </c>
      <c r="DD39">
        <f t="shared" si="62"/>
        <v>0</v>
      </c>
      <c r="DF39">
        <f>IF([1]Einstellung!O72="",0,1)</f>
        <v>0</v>
      </c>
      <c r="DG39">
        <f t="shared" si="63"/>
        <v>0</v>
      </c>
      <c r="DH39">
        <f t="shared" si="64"/>
        <v>0</v>
      </c>
      <c r="DI39">
        <f t="shared" si="117"/>
        <v>0</v>
      </c>
      <c r="DJ39">
        <f t="shared" si="118"/>
        <v>0</v>
      </c>
      <c r="DK39">
        <f t="shared" si="119"/>
        <v>0</v>
      </c>
      <c r="DL39">
        <f t="shared" si="120"/>
        <v>99999</v>
      </c>
      <c r="DM39">
        <f t="shared" si="65"/>
        <v>99999</v>
      </c>
      <c r="DN39">
        <f t="shared" si="66"/>
        <v>999</v>
      </c>
      <c r="DO39">
        <f t="shared" si="67"/>
        <v>99</v>
      </c>
      <c r="DQ39">
        <f t="shared" si="68"/>
        <v>0</v>
      </c>
      <c r="DS39">
        <f>IF([1]Einstellung!P72="",0,1)</f>
        <v>0</v>
      </c>
      <c r="DT39">
        <f t="shared" si="69"/>
        <v>0</v>
      </c>
      <c r="DU39">
        <f t="shared" si="70"/>
        <v>0</v>
      </c>
      <c r="DV39">
        <f t="shared" si="121"/>
        <v>0</v>
      </c>
      <c r="DW39">
        <f t="shared" si="122"/>
        <v>0</v>
      </c>
      <c r="DX39">
        <f t="shared" si="123"/>
        <v>0</v>
      </c>
      <c r="DY39">
        <f t="shared" si="124"/>
        <v>99999</v>
      </c>
      <c r="DZ39">
        <f t="shared" si="71"/>
        <v>99999</v>
      </c>
      <c r="EA39">
        <f t="shared" si="72"/>
        <v>999</v>
      </c>
      <c r="EB39">
        <f t="shared" si="73"/>
        <v>99</v>
      </c>
      <c r="ED39">
        <f t="shared" si="74"/>
        <v>0</v>
      </c>
      <c r="EF39">
        <f>IF([1]Einstellung!Q72="",0,1)</f>
        <v>0</v>
      </c>
      <c r="EG39">
        <f t="shared" si="75"/>
        <v>0</v>
      </c>
      <c r="EH39">
        <f t="shared" si="4"/>
        <v>0</v>
      </c>
      <c r="EI39">
        <f t="shared" si="125"/>
        <v>0</v>
      </c>
      <c r="EJ39">
        <f t="shared" si="126"/>
        <v>0</v>
      </c>
      <c r="EK39">
        <f t="shared" si="127"/>
        <v>0</v>
      </c>
      <c r="EL39">
        <f t="shared" si="128"/>
        <v>99999</v>
      </c>
      <c r="EM39">
        <f t="shared" si="5"/>
        <v>99999</v>
      </c>
      <c r="EN39">
        <f t="shared" si="76"/>
        <v>999</v>
      </c>
      <c r="EO39">
        <f t="shared" si="77"/>
        <v>99</v>
      </c>
      <c r="EQ39">
        <f t="shared" si="78"/>
        <v>0</v>
      </c>
      <c r="ES39">
        <f>IF([1]Einstellung!R72="",0,1)</f>
        <v>0</v>
      </c>
      <c r="ET39">
        <f t="shared" si="79"/>
        <v>0</v>
      </c>
      <c r="EU39">
        <f t="shared" si="6"/>
        <v>0</v>
      </c>
      <c r="EV39">
        <f t="shared" si="129"/>
        <v>0</v>
      </c>
      <c r="EW39">
        <f t="shared" si="130"/>
        <v>0</v>
      </c>
      <c r="EX39">
        <f t="shared" si="131"/>
        <v>0</v>
      </c>
      <c r="EY39">
        <f t="shared" si="132"/>
        <v>99999</v>
      </c>
      <c r="EZ39">
        <f t="shared" si="7"/>
        <v>99999</v>
      </c>
      <c r="FA39">
        <f t="shared" si="80"/>
        <v>999</v>
      </c>
      <c r="FB39">
        <f t="shared" si="81"/>
        <v>99</v>
      </c>
      <c r="FD39">
        <f t="shared" si="82"/>
        <v>0</v>
      </c>
      <c r="FF39">
        <f>IF([1]Einstellung!S72="",0,1)</f>
        <v>0</v>
      </c>
      <c r="FG39">
        <f t="shared" si="83"/>
        <v>0</v>
      </c>
      <c r="FH39">
        <f t="shared" si="8"/>
        <v>0</v>
      </c>
      <c r="FI39">
        <f t="shared" si="133"/>
        <v>0</v>
      </c>
      <c r="FJ39">
        <f t="shared" si="134"/>
        <v>0</v>
      </c>
      <c r="FK39">
        <f t="shared" si="135"/>
        <v>0</v>
      </c>
      <c r="FL39">
        <f t="shared" si="136"/>
        <v>99999</v>
      </c>
      <c r="FM39" s="14">
        <f t="shared" si="9"/>
        <v>99999</v>
      </c>
      <c r="FN39">
        <f t="shared" si="84"/>
        <v>999</v>
      </c>
      <c r="FO39">
        <f t="shared" si="85"/>
        <v>99</v>
      </c>
      <c r="FQ39">
        <f t="shared" si="86"/>
        <v>0</v>
      </c>
      <c r="FS39">
        <f>IF([1]Einstellung!T72="",0,1)</f>
        <v>0</v>
      </c>
      <c r="FT39">
        <f t="shared" si="87"/>
        <v>0</v>
      </c>
      <c r="FU39">
        <f t="shared" si="10"/>
        <v>0</v>
      </c>
      <c r="FV39">
        <f t="shared" si="137"/>
        <v>0</v>
      </c>
      <c r="FW39">
        <f t="shared" si="138"/>
        <v>0</v>
      </c>
      <c r="FX39">
        <f t="shared" si="139"/>
        <v>0</v>
      </c>
      <c r="FY39">
        <f t="shared" si="140"/>
        <v>99999</v>
      </c>
      <c r="FZ39">
        <f t="shared" si="11"/>
        <v>99999</v>
      </c>
      <c r="GA39">
        <f t="shared" si="88"/>
        <v>999</v>
      </c>
      <c r="GB39">
        <f t="shared" si="89"/>
        <v>99</v>
      </c>
      <c r="GD39">
        <f t="shared" si="90"/>
        <v>0</v>
      </c>
      <c r="GF39">
        <f>IF([1]Einstellung!U72="",0,1)</f>
        <v>0</v>
      </c>
      <c r="GG39">
        <f t="shared" si="91"/>
        <v>0</v>
      </c>
      <c r="GH39">
        <f t="shared" si="12"/>
        <v>0</v>
      </c>
      <c r="GI39">
        <f t="shared" si="141"/>
        <v>0</v>
      </c>
      <c r="GJ39">
        <f t="shared" si="142"/>
        <v>0</v>
      </c>
      <c r="GK39">
        <f t="shared" si="143"/>
        <v>0</v>
      </c>
      <c r="GL39">
        <f t="shared" si="144"/>
        <v>99999</v>
      </c>
      <c r="GM39">
        <f t="shared" si="13"/>
        <v>99999</v>
      </c>
      <c r="GN39">
        <f t="shared" si="92"/>
        <v>999</v>
      </c>
      <c r="GO39">
        <f t="shared" si="93"/>
        <v>99</v>
      </c>
      <c r="GQ39">
        <f t="shared" si="94"/>
        <v>0</v>
      </c>
      <c r="GS39">
        <f>IF([1]Einstellung!V72="",0,1)</f>
        <v>0</v>
      </c>
      <c r="GT39">
        <f t="shared" si="95"/>
        <v>0</v>
      </c>
      <c r="GU39">
        <f t="shared" si="14"/>
        <v>0</v>
      </c>
      <c r="GV39">
        <f t="shared" si="145"/>
        <v>0</v>
      </c>
      <c r="GW39">
        <f t="shared" si="146"/>
        <v>0</v>
      </c>
      <c r="GX39">
        <f t="shared" si="147"/>
        <v>0</v>
      </c>
      <c r="GY39">
        <f t="shared" si="148"/>
        <v>99999</v>
      </c>
      <c r="GZ39">
        <f t="shared" si="15"/>
        <v>99999</v>
      </c>
      <c r="HA39">
        <f t="shared" si="96"/>
        <v>999</v>
      </c>
      <c r="HB39">
        <f t="shared" si="97"/>
        <v>99</v>
      </c>
      <c r="HD39">
        <f t="shared" si="98"/>
        <v>0</v>
      </c>
      <c r="HF39">
        <f>IF([1]Einstellung!W72="",0,1)</f>
        <v>0</v>
      </c>
      <c r="HG39">
        <f t="shared" si="99"/>
        <v>0</v>
      </c>
      <c r="HH39">
        <f t="shared" si="16"/>
        <v>0</v>
      </c>
      <c r="HI39">
        <f t="shared" si="149"/>
        <v>0</v>
      </c>
      <c r="HJ39">
        <f t="shared" si="150"/>
        <v>0</v>
      </c>
      <c r="HK39">
        <f t="shared" si="151"/>
        <v>0</v>
      </c>
      <c r="HL39">
        <f t="shared" si="152"/>
        <v>99999</v>
      </c>
      <c r="HM39">
        <f t="shared" si="17"/>
        <v>99999</v>
      </c>
      <c r="HN39">
        <f t="shared" si="100"/>
        <v>999</v>
      </c>
      <c r="HO39">
        <f t="shared" si="101"/>
        <v>99</v>
      </c>
      <c r="HQ39">
        <f t="shared" si="102"/>
        <v>0</v>
      </c>
      <c r="HS39">
        <f>IF([1]Einstellung!X72="",0,1)</f>
        <v>0</v>
      </c>
      <c r="HT39">
        <f t="shared" si="103"/>
        <v>0</v>
      </c>
      <c r="HU39">
        <f t="shared" si="18"/>
        <v>0</v>
      </c>
      <c r="HV39">
        <f t="shared" si="153"/>
        <v>0</v>
      </c>
      <c r="HW39">
        <f t="shared" si="154"/>
        <v>0</v>
      </c>
      <c r="HX39">
        <f t="shared" si="155"/>
        <v>0</v>
      </c>
      <c r="HY39">
        <f t="shared" si="156"/>
        <v>99999</v>
      </c>
      <c r="HZ39">
        <f t="shared" si="19"/>
        <v>99999</v>
      </c>
      <c r="IA39">
        <f t="shared" si="104"/>
        <v>999</v>
      </c>
      <c r="IB39">
        <f t="shared" si="105"/>
        <v>99</v>
      </c>
      <c r="ID39">
        <f t="shared" si="106"/>
        <v>0</v>
      </c>
      <c r="IF39">
        <f>IF([1]Einstellung!Y72="",0,1)</f>
        <v>0</v>
      </c>
      <c r="IG39">
        <f t="shared" si="107"/>
        <v>0</v>
      </c>
      <c r="IH39">
        <f t="shared" si="20"/>
        <v>0</v>
      </c>
      <c r="II39">
        <f t="shared" si="157"/>
        <v>0</v>
      </c>
      <c r="IJ39">
        <f t="shared" si="158"/>
        <v>0</v>
      </c>
      <c r="IK39">
        <f t="shared" si="159"/>
        <v>0</v>
      </c>
      <c r="IL39">
        <f t="shared" si="160"/>
        <v>99999</v>
      </c>
      <c r="IM39">
        <f t="shared" si="21"/>
        <v>99999</v>
      </c>
      <c r="IN39">
        <f t="shared" si="108"/>
        <v>999</v>
      </c>
      <c r="IO39">
        <f t="shared" si="109"/>
        <v>99</v>
      </c>
    </row>
    <row r="40" spans="1:249" ht="13.5" customHeight="1">
      <c r="A40" s="47">
        <v>34</v>
      </c>
      <c r="B40" s="47" t="str">
        <f>IF([1]Einstellung!B73&lt;&gt;"",[1]Einstellung!B73,"")</f>
        <v/>
      </c>
      <c r="C40" s="63" t="str">
        <f>[1]Einstellung!D73</f>
        <v/>
      </c>
      <c r="D40" s="64" t="str">
        <f>[1]Einstellung!D73</f>
        <v/>
      </c>
      <c r="E40" s="50" t="str">
        <f>[1]Einstellung!K73</f>
        <v/>
      </c>
      <c r="F40" s="51" t="str">
        <f t="shared" si="161"/>
        <v/>
      </c>
      <c r="G40" s="47" t="str">
        <f t="shared" si="162"/>
        <v/>
      </c>
      <c r="H40" s="91" t="str">
        <f t="shared" si="163"/>
        <v/>
      </c>
      <c r="I40" s="92" t="str">
        <f t="shared" si="164"/>
        <v/>
      </c>
      <c r="J40" s="93" t="str">
        <f t="shared" si="165"/>
        <v/>
      </c>
      <c r="K40" s="94" t="str">
        <f t="shared" si="166"/>
        <v/>
      </c>
      <c r="L40" s="93" t="str">
        <f t="shared" si="167"/>
        <v/>
      </c>
      <c r="M40" s="94" t="str">
        <f t="shared" si="168"/>
        <v/>
      </c>
      <c r="N40" s="93" t="str">
        <f t="shared" si="169"/>
        <v/>
      </c>
      <c r="O40" s="95" t="str">
        <f t="shared" si="170"/>
        <v/>
      </c>
      <c r="P40" s="96" t="str">
        <f t="shared" si="171"/>
        <v/>
      </c>
      <c r="Q40" s="92" t="str">
        <f t="shared" si="172"/>
        <v/>
      </c>
      <c r="R40" s="93" t="str">
        <f t="shared" si="173"/>
        <v/>
      </c>
      <c r="S40" s="94" t="str">
        <f t="shared" si="174"/>
        <v/>
      </c>
      <c r="T40" s="93" t="str">
        <f t="shared" si="175"/>
        <v/>
      </c>
      <c r="U40" s="94" t="str">
        <f t="shared" si="176"/>
        <v/>
      </c>
      <c r="V40" s="93" t="str">
        <f t="shared" si="177"/>
        <v/>
      </c>
      <c r="W40" s="95" t="str">
        <f t="shared" si="178"/>
        <v/>
      </c>
      <c r="X40" s="96" t="str">
        <f t="shared" si="179"/>
        <v/>
      </c>
      <c r="Y40" s="97" t="str">
        <f t="shared" si="180"/>
        <v/>
      </c>
      <c r="Z40" s="98" t="str">
        <f t="shared" si="181"/>
        <v/>
      </c>
      <c r="AA40" s="99" t="str">
        <f t="shared" si="182"/>
        <v/>
      </c>
      <c r="AB40" s="61" t="str">
        <f>IF([1]Einstellung!L73&lt;&gt;"",IF(ISERROR(VLOOKUP(A40,R_GRP_01,2,FALSE)),99,IF(VLOOKUP(A40,R_GRP_01,1,FALSE)=A40,VLOOKUP(A40,R_GRP_01,2,FALSE),99)),"")</f>
        <v/>
      </c>
      <c r="AC40" s="61" t="str">
        <f>IF([1]Einstellung!M73&lt;&gt;"",IF(ISERROR(VLOOKUP(A40,R_GRP_02,2)),99,IF(VLOOKUP(A40,R_GRP_02,1)=A40,VLOOKUP(A40,R_GRP_02,2),99)),"")</f>
        <v/>
      </c>
      <c r="AD40" s="61" t="str">
        <f>IF([1]Einstellung!N73&lt;&gt;"",IF(ISERROR(VLOOKUP(A40,R_GRP_03,2)),99,IF(VLOOKUP(A40,R_GRP_03,1)=A40,VLOOKUP(A40,R_GRP_03,2),99)),"")</f>
        <v/>
      </c>
      <c r="AE40" s="61" t="str">
        <f>IF([1]Einstellung!O73&lt;&gt;"",IF(ISERROR(VLOOKUP(A40,R_GRP_04,2)),99,IF(VLOOKUP(A40,R_GRP_04,1)=A40,VLOOKUP(A40,R_GRP_04,2),99)),"")</f>
        <v/>
      </c>
      <c r="AF40" s="61" t="str">
        <f>IF([1]Einstellung!P73&lt;&gt;"",IF(ISERROR(VLOOKUP(A40,R_GRP_05,2)),99,IF(VLOOKUP(A40,R_GRP_05,1)=A40,VLOOKUP(A40,R_GRP_05,2),99)),"")</f>
        <v/>
      </c>
      <c r="AG40" s="61" t="str">
        <f>IF([1]Einstellung!Q73&lt;&gt;"",IF(ISERROR(VLOOKUP(A40,R_GRP_06,2)),99,IF(VLOOKUP(A40,R_GRP_06,1)=A40,VLOOKUP(A40,R_GRP_06,2),99)),"")</f>
        <v/>
      </c>
      <c r="AH40" s="61" t="str">
        <f>IF([1]Einstellung!R73&lt;&gt;"",IF(ISERROR(VLOOKUP(A40,R_GRP_07,2)),99,IF(VLOOKUP(A40,R_GRP_07,1)=A40,VLOOKUP(A40,R_GRP_07,2),99)),"")</f>
        <v/>
      </c>
      <c r="AI40" s="61" t="str">
        <f>IF([1]Einstellung!S73&lt;&gt;"",IF(ISERROR(VLOOKUP(A40,R_GRP_08,2)),99,IF(VLOOKUP(A40,R_GRP_08,1)=A40,VLOOKUP(A40,R_GRP_08,2),99)),"")</f>
        <v/>
      </c>
      <c r="AJ40" s="61" t="str">
        <f>IF([1]Einstellung!T73&lt;&gt;"",IF(ISERROR(VLOOKUP(A40,R_GRP_09,2)),99,IF(VLOOKUP(A40,R_GRP_09,1)=A40,VLOOKUP(A40,R_GRP_09,2),99)),"")</f>
        <v/>
      </c>
      <c r="AK40" s="61" t="str">
        <f>IF([1]Einstellung!U73&lt;&gt;"",IF(ISERROR(VLOOKUP(A40,R_GRP_10,2)),99,IF(VLOOKUP(A40,R_GRP_10,1)=A40,VLOOKUP(A40,R_GRP_10,2),99)),"")</f>
        <v/>
      </c>
      <c r="AL40" s="61" t="str">
        <f>IF([1]Einstellung!V73&lt;&gt;"",IF(ISERROR(VLOOKUP(A40,R_GRP_11,2)),99,IF(VLOOKUP(A40,R_GRP_11,1)=A40,VLOOKUP(A40,R_GRP_11,2),99)),"")</f>
        <v/>
      </c>
      <c r="AM40" s="61" t="str">
        <f>IF([1]Einstellung!W73&lt;&gt;"",IF(ISERROR(VLOOKUP(A40,R_GRP_12,2)),99,IF(VLOOKUP(A40,R_GRP_12,1)=A40,VLOOKUP(A40,R_GRP_12,2),99)),"")</f>
        <v/>
      </c>
      <c r="AN40" s="61" t="str">
        <f>IF([1]Einstellung!X73&lt;&gt;"",IF(ISERROR(VLOOKUP(A40,R_GRP_13,2)),99,IF(VLOOKUP(A40,R_GRP_13,1)=A40,VLOOKUP(A40,R_GRP_13,2),99)),"")</f>
        <v/>
      </c>
      <c r="AO40" s="61" t="str">
        <f>IF([1]Einstellung!Y73&lt;&gt;"",IF(ISERROR(VLOOKUP(A40,R_GRP_14,2)),99,IF(VLOOKUP(A40,R_GRP_14,1)=A40,VLOOKUP(A40,R_GRP_14,2),99)),"")</f>
        <v/>
      </c>
      <c r="AP40" s="100" t="str">
        <f t="shared" si="183"/>
        <v/>
      </c>
      <c r="AQ40" s="100" t="str">
        <f t="shared" si="184"/>
        <v/>
      </c>
      <c r="AT40">
        <f>[1]Einstellung!Z73</f>
        <v>0</v>
      </c>
      <c r="AU40" s="46">
        <f>IF(C40&lt;&gt;"",YEAR([1]Wiegeliste!$D$4) - F40,0)</f>
        <v>0</v>
      </c>
      <c r="AV40">
        <f t="shared" si="2"/>
        <v>0</v>
      </c>
      <c r="BQ40" t="str">
        <f t="shared" si="38"/>
        <v/>
      </c>
      <c r="BR40">
        <f t="shared" si="3"/>
        <v>0</v>
      </c>
      <c r="BS40">
        <f>IF([1]Einstellung!L73="",0,1)</f>
        <v>0</v>
      </c>
      <c r="BT40">
        <f t="shared" si="39"/>
        <v>0</v>
      </c>
      <c r="BU40">
        <f t="shared" si="40"/>
        <v>0</v>
      </c>
      <c r="BV40">
        <f t="shared" si="41"/>
        <v>0</v>
      </c>
      <c r="BW40">
        <f t="shared" si="42"/>
        <v>0</v>
      </c>
      <c r="BX40">
        <f t="shared" si="111"/>
        <v>0</v>
      </c>
      <c r="BY40">
        <f t="shared" si="43"/>
        <v>99999</v>
      </c>
      <c r="BZ40">
        <f t="shared" si="44"/>
        <v>99999</v>
      </c>
      <c r="CA40">
        <f t="shared" si="45"/>
        <v>999</v>
      </c>
      <c r="CB40">
        <f t="shared" si="46"/>
        <v>99</v>
      </c>
      <c r="CD40" t="str">
        <f t="shared" si="47"/>
        <v/>
      </c>
      <c r="CF40">
        <f>IF([1]Einstellung!M73="",0,1)</f>
        <v>0</v>
      </c>
      <c r="CG40">
        <f t="shared" si="48"/>
        <v>0</v>
      </c>
      <c r="CH40">
        <f t="shared" si="49"/>
        <v>0</v>
      </c>
      <c r="CI40">
        <f t="shared" si="50"/>
        <v>0</v>
      </c>
      <c r="CJ40">
        <f t="shared" si="51"/>
        <v>0</v>
      </c>
      <c r="CK40">
        <f t="shared" si="112"/>
        <v>0</v>
      </c>
      <c r="CL40">
        <f t="shared" si="52"/>
        <v>99999</v>
      </c>
      <c r="CM40">
        <f t="shared" si="53"/>
        <v>99999</v>
      </c>
      <c r="CN40">
        <f t="shared" si="54"/>
        <v>999</v>
      </c>
      <c r="CO40">
        <f t="shared" si="55"/>
        <v>99</v>
      </c>
      <c r="CQ40" t="str">
        <f t="shared" si="56"/>
        <v/>
      </c>
      <c r="CS40">
        <f>IF([1]Einstellung!N73="",0,1)</f>
        <v>0</v>
      </c>
      <c r="CT40">
        <f t="shared" si="57"/>
        <v>0</v>
      </c>
      <c r="CU40">
        <f t="shared" si="58"/>
        <v>0</v>
      </c>
      <c r="CV40">
        <f t="shared" si="113"/>
        <v>0</v>
      </c>
      <c r="CW40">
        <f t="shared" si="114"/>
        <v>0</v>
      </c>
      <c r="CX40">
        <f t="shared" si="115"/>
        <v>0</v>
      </c>
      <c r="CY40">
        <f t="shared" si="116"/>
        <v>99999</v>
      </c>
      <c r="CZ40">
        <f t="shared" si="59"/>
        <v>99999</v>
      </c>
      <c r="DA40">
        <f t="shared" si="60"/>
        <v>999</v>
      </c>
      <c r="DB40">
        <f t="shared" si="61"/>
        <v>99</v>
      </c>
      <c r="DD40">
        <f t="shared" si="62"/>
        <v>0</v>
      </c>
      <c r="DF40">
        <f>IF([1]Einstellung!O73="",0,1)</f>
        <v>0</v>
      </c>
      <c r="DG40">
        <f t="shared" si="63"/>
        <v>0</v>
      </c>
      <c r="DH40">
        <f t="shared" si="64"/>
        <v>0</v>
      </c>
      <c r="DI40">
        <f t="shared" si="117"/>
        <v>0</v>
      </c>
      <c r="DJ40">
        <f t="shared" si="118"/>
        <v>0</v>
      </c>
      <c r="DK40">
        <f t="shared" si="119"/>
        <v>0</v>
      </c>
      <c r="DL40">
        <f t="shared" si="120"/>
        <v>99999</v>
      </c>
      <c r="DM40">
        <f t="shared" si="65"/>
        <v>99999</v>
      </c>
      <c r="DN40">
        <f t="shared" si="66"/>
        <v>999</v>
      </c>
      <c r="DO40">
        <f t="shared" si="67"/>
        <v>99</v>
      </c>
      <c r="DQ40">
        <f t="shared" si="68"/>
        <v>0</v>
      </c>
      <c r="DS40">
        <f>IF([1]Einstellung!P73="",0,1)</f>
        <v>0</v>
      </c>
      <c r="DT40">
        <f t="shared" si="69"/>
        <v>0</v>
      </c>
      <c r="DU40">
        <f t="shared" si="70"/>
        <v>0</v>
      </c>
      <c r="DV40">
        <f t="shared" si="121"/>
        <v>0</v>
      </c>
      <c r="DW40">
        <f t="shared" si="122"/>
        <v>0</v>
      </c>
      <c r="DX40">
        <f t="shared" si="123"/>
        <v>0</v>
      </c>
      <c r="DY40">
        <f t="shared" si="124"/>
        <v>99999</v>
      </c>
      <c r="DZ40">
        <f t="shared" si="71"/>
        <v>99999</v>
      </c>
      <c r="EA40">
        <f t="shared" si="72"/>
        <v>999</v>
      </c>
      <c r="EB40">
        <f t="shared" si="73"/>
        <v>99</v>
      </c>
      <c r="ED40">
        <f t="shared" si="74"/>
        <v>0</v>
      </c>
      <c r="EF40">
        <f>IF([1]Einstellung!Q73="",0,1)</f>
        <v>0</v>
      </c>
      <c r="EG40">
        <f t="shared" si="75"/>
        <v>0</v>
      </c>
      <c r="EH40">
        <f t="shared" si="4"/>
        <v>0</v>
      </c>
      <c r="EI40">
        <f t="shared" si="125"/>
        <v>0</v>
      </c>
      <c r="EJ40">
        <f t="shared" si="126"/>
        <v>0</v>
      </c>
      <c r="EK40">
        <f t="shared" si="127"/>
        <v>0</v>
      </c>
      <c r="EL40">
        <f t="shared" si="128"/>
        <v>99999</v>
      </c>
      <c r="EM40">
        <f t="shared" si="5"/>
        <v>99999</v>
      </c>
      <c r="EN40">
        <f t="shared" si="76"/>
        <v>999</v>
      </c>
      <c r="EO40">
        <f t="shared" si="77"/>
        <v>99</v>
      </c>
      <c r="EQ40">
        <f t="shared" si="78"/>
        <v>0</v>
      </c>
      <c r="ES40">
        <f>IF([1]Einstellung!R73="",0,1)</f>
        <v>0</v>
      </c>
      <c r="ET40">
        <f t="shared" si="79"/>
        <v>0</v>
      </c>
      <c r="EU40">
        <f t="shared" si="6"/>
        <v>0</v>
      </c>
      <c r="EV40">
        <f t="shared" si="129"/>
        <v>0</v>
      </c>
      <c r="EW40">
        <f t="shared" si="130"/>
        <v>0</v>
      </c>
      <c r="EX40">
        <f t="shared" si="131"/>
        <v>0</v>
      </c>
      <c r="EY40">
        <f t="shared" si="132"/>
        <v>99999</v>
      </c>
      <c r="EZ40">
        <f t="shared" si="7"/>
        <v>99999</v>
      </c>
      <c r="FA40">
        <f t="shared" si="80"/>
        <v>999</v>
      </c>
      <c r="FB40">
        <f t="shared" si="81"/>
        <v>99</v>
      </c>
      <c r="FD40">
        <f t="shared" si="82"/>
        <v>0</v>
      </c>
      <c r="FF40">
        <f>IF([1]Einstellung!S73="",0,1)</f>
        <v>0</v>
      </c>
      <c r="FG40">
        <f t="shared" si="83"/>
        <v>0</v>
      </c>
      <c r="FH40">
        <f t="shared" si="8"/>
        <v>0</v>
      </c>
      <c r="FI40">
        <f t="shared" si="133"/>
        <v>0</v>
      </c>
      <c r="FJ40">
        <f t="shared" si="134"/>
        <v>0</v>
      </c>
      <c r="FK40">
        <f t="shared" si="135"/>
        <v>0</v>
      </c>
      <c r="FL40">
        <f t="shared" si="136"/>
        <v>99999</v>
      </c>
      <c r="FM40" s="14">
        <f t="shared" si="9"/>
        <v>99999</v>
      </c>
      <c r="FN40">
        <f t="shared" si="84"/>
        <v>999</v>
      </c>
      <c r="FO40">
        <f t="shared" si="85"/>
        <v>99</v>
      </c>
      <c r="FQ40">
        <f t="shared" si="86"/>
        <v>0</v>
      </c>
      <c r="FS40">
        <f>IF([1]Einstellung!T73="",0,1)</f>
        <v>0</v>
      </c>
      <c r="FT40">
        <f t="shared" si="87"/>
        <v>0</v>
      </c>
      <c r="FU40">
        <f t="shared" si="10"/>
        <v>0</v>
      </c>
      <c r="FV40">
        <f t="shared" si="137"/>
        <v>0</v>
      </c>
      <c r="FW40">
        <f t="shared" si="138"/>
        <v>0</v>
      </c>
      <c r="FX40">
        <f t="shared" si="139"/>
        <v>0</v>
      </c>
      <c r="FY40">
        <f t="shared" si="140"/>
        <v>99999</v>
      </c>
      <c r="FZ40">
        <f t="shared" si="11"/>
        <v>99999</v>
      </c>
      <c r="GA40">
        <f t="shared" si="88"/>
        <v>999</v>
      </c>
      <c r="GB40">
        <f t="shared" si="89"/>
        <v>99</v>
      </c>
      <c r="GD40">
        <f t="shared" si="90"/>
        <v>0</v>
      </c>
      <c r="GF40">
        <f>IF([1]Einstellung!U73="",0,1)</f>
        <v>0</v>
      </c>
      <c r="GG40">
        <f t="shared" si="91"/>
        <v>0</v>
      </c>
      <c r="GH40">
        <f t="shared" si="12"/>
        <v>0</v>
      </c>
      <c r="GI40">
        <f t="shared" si="141"/>
        <v>0</v>
      </c>
      <c r="GJ40">
        <f t="shared" si="142"/>
        <v>0</v>
      </c>
      <c r="GK40">
        <f t="shared" si="143"/>
        <v>0</v>
      </c>
      <c r="GL40">
        <f t="shared" si="144"/>
        <v>99999</v>
      </c>
      <c r="GM40">
        <f t="shared" si="13"/>
        <v>99999</v>
      </c>
      <c r="GN40">
        <f t="shared" si="92"/>
        <v>999</v>
      </c>
      <c r="GO40">
        <f t="shared" si="93"/>
        <v>99</v>
      </c>
      <c r="GQ40">
        <f t="shared" si="94"/>
        <v>0</v>
      </c>
      <c r="GS40">
        <f>IF([1]Einstellung!V73="",0,1)</f>
        <v>0</v>
      </c>
      <c r="GT40">
        <f t="shared" si="95"/>
        <v>0</v>
      </c>
      <c r="GU40">
        <f t="shared" si="14"/>
        <v>0</v>
      </c>
      <c r="GV40">
        <f t="shared" si="145"/>
        <v>0</v>
      </c>
      <c r="GW40">
        <f t="shared" si="146"/>
        <v>0</v>
      </c>
      <c r="GX40">
        <f t="shared" si="147"/>
        <v>0</v>
      </c>
      <c r="GY40">
        <f t="shared" si="148"/>
        <v>99999</v>
      </c>
      <c r="GZ40">
        <f t="shared" si="15"/>
        <v>99999</v>
      </c>
      <c r="HA40">
        <f t="shared" si="96"/>
        <v>999</v>
      </c>
      <c r="HB40">
        <f t="shared" si="97"/>
        <v>99</v>
      </c>
      <c r="HD40">
        <f t="shared" si="98"/>
        <v>0</v>
      </c>
      <c r="HF40">
        <f>IF([1]Einstellung!W73="",0,1)</f>
        <v>0</v>
      </c>
      <c r="HG40">
        <f t="shared" si="99"/>
        <v>0</v>
      </c>
      <c r="HH40">
        <f t="shared" si="16"/>
        <v>0</v>
      </c>
      <c r="HI40">
        <f t="shared" si="149"/>
        <v>0</v>
      </c>
      <c r="HJ40">
        <f t="shared" si="150"/>
        <v>0</v>
      </c>
      <c r="HK40">
        <f t="shared" si="151"/>
        <v>0</v>
      </c>
      <c r="HL40">
        <f t="shared" si="152"/>
        <v>99999</v>
      </c>
      <c r="HM40">
        <f t="shared" si="17"/>
        <v>99999</v>
      </c>
      <c r="HN40">
        <f t="shared" si="100"/>
        <v>999</v>
      </c>
      <c r="HO40">
        <f t="shared" si="101"/>
        <v>99</v>
      </c>
      <c r="HQ40">
        <f t="shared" si="102"/>
        <v>0</v>
      </c>
      <c r="HS40">
        <f>IF([1]Einstellung!X73="",0,1)</f>
        <v>0</v>
      </c>
      <c r="HT40">
        <f t="shared" si="103"/>
        <v>0</v>
      </c>
      <c r="HU40">
        <f t="shared" si="18"/>
        <v>0</v>
      </c>
      <c r="HV40">
        <f t="shared" si="153"/>
        <v>0</v>
      </c>
      <c r="HW40">
        <f t="shared" si="154"/>
        <v>0</v>
      </c>
      <c r="HX40">
        <f t="shared" si="155"/>
        <v>0</v>
      </c>
      <c r="HY40">
        <f t="shared" si="156"/>
        <v>99999</v>
      </c>
      <c r="HZ40">
        <f t="shared" si="19"/>
        <v>99999</v>
      </c>
      <c r="IA40">
        <f t="shared" si="104"/>
        <v>999</v>
      </c>
      <c r="IB40">
        <f t="shared" si="105"/>
        <v>99</v>
      </c>
      <c r="ID40">
        <f t="shared" si="106"/>
        <v>0</v>
      </c>
      <c r="IF40">
        <f>IF([1]Einstellung!Y73="",0,1)</f>
        <v>0</v>
      </c>
      <c r="IG40">
        <f t="shared" si="107"/>
        <v>0</v>
      </c>
      <c r="IH40">
        <f t="shared" si="20"/>
        <v>0</v>
      </c>
      <c r="II40">
        <f t="shared" si="157"/>
        <v>0</v>
      </c>
      <c r="IJ40">
        <f t="shared" si="158"/>
        <v>0</v>
      </c>
      <c r="IK40">
        <f t="shared" si="159"/>
        <v>0</v>
      </c>
      <c r="IL40">
        <f t="shared" si="160"/>
        <v>99999</v>
      </c>
      <c r="IM40">
        <f t="shared" si="21"/>
        <v>99999</v>
      </c>
      <c r="IN40">
        <f t="shared" si="108"/>
        <v>999</v>
      </c>
      <c r="IO40">
        <f t="shared" si="109"/>
        <v>99</v>
      </c>
    </row>
    <row r="41" spans="1:249" ht="13.5" customHeight="1">
      <c r="A41" s="47">
        <v>35</v>
      </c>
      <c r="B41" s="47" t="str">
        <f>IF([1]Einstellung!B74&lt;&gt;"",[1]Einstellung!B74,"")</f>
        <v/>
      </c>
      <c r="C41" s="63" t="str">
        <f>[1]Einstellung!D74</f>
        <v/>
      </c>
      <c r="D41" s="64" t="str">
        <f>[1]Einstellung!D74</f>
        <v/>
      </c>
      <c r="E41" s="50" t="str">
        <f>[1]Einstellung!K74</f>
        <v/>
      </c>
      <c r="F41" s="51" t="str">
        <f t="shared" si="161"/>
        <v/>
      </c>
      <c r="G41" s="47" t="str">
        <f t="shared" si="162"/>
        <v/>
      </c>
      <c r="H41" s="91" t="str">
        <f t="shared" si="163"/>
        <v/>
      </c>
      <c r="I41" s="92" t="str">
        <f t="shared" si="164"/>
        <v/>
      </c>
      <c r="J41" s="93" t="str">
        <f t="shared" si="165"/>
        <v/>
      </c>
      <c r="K41" s="94" t="str">
        <f t="shared" si="166"/>
        <v/>
      </c>
      <c r="L41" s="93" t="str">
        <f t="shared" si="167"/>
        <v/>
      </c>
      <c r="M41" s="94" t="str">
        <f t="shared" si="168"/>
        <v/>
      </c>
      <c r="N41" s="93" t="str">
        <f t="shared" si="169"/>
        <v/>
      </c>
      <c r="O41" s="95" t="str">
        <f t="shared" si="170"/>
        <v/>
      </c>
      <c r="P41" s="96" t="str">
        <f t="shared" si="171"/>
        <v/>
      </c>
      <c r="Q41" s="92" t="str">
        <f t="shared" si="172"/>
        <v/>
      </c>
      <c r="R41" s="93" t="str">
        <f t="shared" si="173"/>
        <v/>
      </c>
      <c r="S41" s="94" t="str">
        <f t="shared" si="174"/>
        <v/>
      </c>
      <c r="T41" s="93" t="str">
        <f t="shared" si="175"/>
        <v/>
      </c>
      <c r="U41" s="94" t="str">
        <f t="shared" si="176"/>
        <v/>
      </c>
      <c r="V41" s="93" t="str">
        <f t="shared" si="177"/>
        <v/>
      </c>
      <c r="W41" s="95" t="str">
        <f t="shared" si="178"/>
        <v/>
      </c>
      <c r="X41" s="96" t="str">
        <f t="shared" si="179"/>
        <v/>
      </c>
      <c r="Y41" s="97" t="str">
        <f t="shared" si="180"/>
        <v/>
      </c>
      <c r="Z41" s="98" t="str">
        <f t="shared" si="181"/>
        <v/>
      </c>
      <c r="AA41" s="99" t="str">
        <f t="shared" si="182"/>
        <v/>
      </c>
      <c r="AB41" s="61" t="str">
        <f>IF([1]Einstellung!L74&lt;&gt;"",IF(ISERROR(VLOOKUP(A41,R_GRP_01,2,FALSE)),99,IF(VLOOKUP(A41,R_GRP_01,1,FALSE)=A41,VLOOKUP(A41,R_GRP_01,2,FALSE),99)),"")</f>
        <v/>
      </c>
      <c r="AC41" s="61" t="str">
        <f>IF([1]Einstellung!M74&lt;&gt;"",IF(ISERROR(VLOOKUP(A41,R_GRP_02,2)),99,IF(VLOOKUP(A41,R_GRP_02,1)=A41,VLOOKUP(A41,R_GRP_02,2),99)),"")</f>
        <v/>
      </c>
      <c r="AD41" s="61" t="str">
        <f>IF([1]Einstellung!N74&lt;&gt;"",IF(ISERROR(VLOOKUP(A41,R_GRP_03,2)),99,IF(VLOOKUP(A41,R_GRP_03,1)=A41,VLOOKUP(A41,R_GRP_03,2),99)),"")</f>
        <v/>
      </c>
      <c r="AE41" s="61" t="str">
        <f>IF([1]Einstellung!O74&lt;&gt;"",IF(ISERROR(VLOOKUP(A41,R_GRP_04,2)),99,IF(VLOOKUP(A41,R_GRP_04,1)=A41,VLOOKUP(A41,R_GRP_04,2),99)),"")</f>
        <v/>
      </c>
      <c r="AF41" s="61" t="str">
        <f>IF([1]Einstellung!P74&lt;&gt;"",IF(ISERROR(VLOOKUP(A41,R_GRP_05,2)),99,IF(VLOOKUP(A41,R_GRP_05,1)=A41,VLOOKUP(A41,R_GRP_05,2),99)),"")</f>
        <v/>
      </c>
      <c r="AG41" s="61" t="str">
        <f>IF([1]Einstellung!Q74&lt;&gt;"",IF(ISERROR(VLOOKUP(A41,R_GRP_06,2)),99,IF(VLOOKUP(A41,R_GRP_06,1)=A41,VLOOKUP(A41,R_GRP_06,2),99)),"")</f>
        <v/>
      </c>
      <c r="AH41" s="61" t="str">
        <f>IF([1]Einstellung!R74&lt;&gt;"",IF(ISERROR(VLOOKUP(A41,R_GRP_07,2)),99,IF(VLOOKUP(A41,R_GRP_07,1)=A41,VLOOKUP(A41,R_GRP_07,2),99)),"")</f>
        <v/>
      </c>
      <c r="AI41" s="61" t="str">
        <f>IF([1]Einstellung!S74&lt;&gt;"",IF(ISERROR(VLOOKUP(A41,R_GRP_08,2)),99,IF(VLOOKUP(A41,R_GRP_08,1)=A41,VLOOKUP(A41,R_GRP_08,2),99)),"")</f>
        <v/>
      </c>
      <c r="AJ41" s="61" t="str">
        <f>IF([1]Einstellung!T74&lt;&gt;"",IF(ISERROR(VLOOKUP(A41,R_GRP_09,2)),99,IF(VLOOKUP(A41,R_GRP_09,1)=A41,VLOOKUP(A41,R_GRP_09,2),99)),"")</f>
        <v/>
      </c>
      <c r="AK41" s="61" t="str">
        <f>IF([1]Einstellung!U74&lt;&gt;"",IF(ISERROR(VLOOKUP(A41,R_GRP_10,2)),99,IF(VLOOKUP(A41,R_GRP_10,1)=A41,VLOOKUP(A41,R_GRP_10,2),99)),"")</f>
        <v/>
      </c>
      <c r="AL41" s="61" t="str">
        <f>IF([1]Einstellung!V74&lt;&gt;"",IF(ISERROR(VLOOKUP(A41,R_GRP_11,2)),99,IF(VLOOKUP(A41,R_GRP_11,1)=A41,VLOOKUP(A41,R_GRP_11,2),99)),"")</f>
        <v/>
      </c>
      <c r="AM41" s="61" t="str">
        <f>IF([1]Einstellung!W74&lt;&gt;"",IF(ISERROR(VLOOKUP(A41,R_GRP_12,2)),99,IF(VLOOKUP(A41,R_GRP_12,1)=A41,VLOOKUP(A41,R_GRP_12,2),99)),"")</f>
        <v/>
      </c>
      <c r="AN41" s="61" t="str">
        <f>IF([1]Einstellung!X74&lt;&gt;"",IF(ISERROR(VLOOKUP(A41,R_GRP_13,2)),99,IF(VLOOKUP(A41,R_GRP_13,1)=A41,VLOOKUP(A41,R_GRP_13,2),99)),"")</f>
        <v/>
      </c>
      <c r="AO41" s="61" t="str">
        <f>IF([1]Einstellung!Y74&lt;&gt;"",IF(ISERROR(VLOOKUP(A41,R_GRP_14,2)),99,IF(VLOOKUP(A41,R_GRP_14,1)=A41,VLOOKUP(A41,R_GRP_14,2),99)),"")</f>
        <v/>
      </c>
      <c r="AP41" s="100" t="str">
        <f t="shared" si="183"/>
        <v/>
      </c>
      <c r="AQ41" s="100" t="str">
        <f t="shared" si="184"/>
        <v/>
      </c>
      <c r="AT41">
        <f>[1]Einstellung!Z74</f>
        <v>0</v>
      </c>
      <c r="AU41" s="46">
        <f>IF(C41&lt;&gt;"",YEAR([1]Wiegeliste!$D$4) - F41,0)</f>
        <v>0</v>
      </c>
      <c r="AV41">
        <f t="shared" si="2"/>
        <v>0</v>
      </c>
      <c r="BQ41" t="str">
        <f t="shared" si="38"/>
        <v/>
      </c>
      <c r="BR41">
        <f t="shared" si="3"/>
        <v>0</v>
      </c>
      <c r="BS41">
        <f>IF([1]Einstellung!L74="",0,1)</f>
        <v>0</v>
      </c>
      <c r="BT41">
        <f t="shared" si="39"/>
        <v>0</v>
      </c>
      <c r="BU41">
        <f t="shared" si="40"/>
        <v>0</v>
      </c>
      <c r="BV41">
        <f t="shared" si="41"/>
        <v>0</v>
      </c>
      <c r="BW41">
        <f t="shared" si="42"/>
        <v>0</v>
      </c>
      <c r="BX41">
        <f t="shared" si="111"/>
        <v>0</v>
      </c>
      <c r="BY41">
        <f t="shared" si="43"/>
        <v>99999</v>
      </c>
      <c r="BZ41">
        <f t="shared" si="44"/>
        <v>99999</v>
      </c>
      <c r="CA41">
        <f t="shared" si="45"/>
        <v>999</v>
      </c>
      <c r="CB41">
        <f t="shared" si="46"/>
        <v>99</v>
      </c>
      <c r="CD41" t="str">
        <f t="shared" si="47"/>
        <v/>
      </c>
      <c r="CF41">
        <f>IF([1]Einstellung!M74="",0,1)</f>
        <v>0</v>
      </c>
      <c r="CG41">
        <f t="shared" si="48"/>
        <v>0</v>
      </c>
      <c r="CH41">
        <f t="shared" si="49"/>
        <v>0</v>
      </c>
      <c r="CI41">
        <f t="shared" si="50"/>
        <v>0</v>
      </c>
      <c r="CJ41">
        <f t="shared" si="51"/>
        <v>0</v>
      </c>
      <c r="CK41">
        <f t="shared" si="112"/>
        <v>0</v>
      </c>
      <c r="CL41">
        <f t="shared" si="52"/>
        <v>99999</v>
      </c>
      <c r="CM41">
        <f t="shared" si="53"/>
        <v>99999</v>
      </c>
      <c r="CN41">
        <f t="shared" si="54"/>
        <v>999</v>
      </c>
      <c r="CO41">
        <f t="shared" si="55"/>
        <v>99</v>
      </c>
      <c r="CQ41" t="str">
        <f t="shared" si="56"/>
        <v/>
      </c>
      <c r="CS41">
        <f>IF([1]Einstellung!N74="",0,1)</f>
        <v>0</v>
      </c>
      <c r="CT41">
        <f t="shared" si="57"/>
        <v>0</v>
      </c>
      <c r="CU41">
        <f t="shared" si="58"/>
        <v>0</v>
      </c>
      <c r="CV41">
        <f t="shared" si="113"/>
        <v>0</v>
      </c>
      <c r="CW41">
        <f t="shared" si="114"/>
        <v>0</v>
      </c>
      <c r="CX41">
        <f t="shared" si="115"/>
        <v>0</v>
      </c>
      <c r="CY41">
        <f t="shared" si="116"/>
        <v>99999</v>
      </c>
      <c r="CZ41">
        <f t="shared" si="59"/>
        <v>99999</v>
      </c>
      <c r="DA41">
        <f t="shared" si="60"/>
        <v>999</v>
      </c>
      <c r="DB41">
        <f t="shared" si="61"/>
        <v>99</v>
      </c>
      <c r="DD41">
        <f t="shared" si="62"/>
        <v>0</v>
      </c>
      <c r="DF41">
        <f>IF([1]Einstellung!O74="",0,1)</f>
        <v>0</v>
      </c>
      <c r="DG41">
        <f t="shared" si="63"/>
        <v>0</v>
      </c>
      <c r="DH41">
        <f t="shared" si="64"/>
        <v>0</v>
      </c>
      <c r="DI41">
        <f t="shared" si="117"/>
        <v>0</v>
      </c>
      <c r="DJ41">
        <f t="shared" si="118"/>
        <v>0</v>
      </c>
      <c r="DK41">
        <f t="shared" si="119"/>
        <v>0</v>
      </c>
      <c r="DL41">
        <f t="shared" si="120"/>
        <v>99999</v>
      </c>
      <c r="DM41">
        <f t="shared" si="65"/>
        <v>99999</v>
      </c>
      <c r="DN41">
        <f t="shared" si="66"/>
        <v>999</v>
      </c>
      <c r="DO41">
        <f t="shared" si="67"/>
        <v>99</v>
      </c>
      <c r="DQ41">
        <f t="shared" si="68"/>
        <v>0</v>
      </c>
      <c r="DS41">
        <f>IF([1]Einstellung!P74="",0,1)</f>
        <v>0</v>
      </c>
      <c r="DT41">
        <f t="shared" si="69"/>
        <v>0</v>
      </c>
      <c r="DU41">
        <f t="shared" si="70"/>
        <v>0</v>
      </c>
      <c r="DV41">
        <f t="shared" si="121"/>
        <v>0</v>
      </c>
      <c r="DW41">
        <f t="shared" si="122"/>
        <v>0</v>
      </c>
      <c r="DX41">
        <f t="shared" si="123"/>
        <v>0</v>
      </c>
      <c r="DY41">
        <f t="shared" si="124"/>
        <v>99999</v>
      </c>
      <c r="DZ41">
        <f t="shared" si="71"/>
        <v>99999</v>
      </c>
      <c r="EA41">
        <f t="shared" si="72"/>
        <v>999</v>
      </c>
      <c r="EB41">
        <f t="shared" si="73"/>
        <v>99</v>
      </c>
      <c r="ED41">
        <f t="shared" si="74"/>
        <v>0</v>
      </c>
      <c r="EF41">
        <f>IF([1]Einstellung!Q74="",0,1)</f>
        <v>0</v>
      </c>
      <c r="EG41">
        <f t="shared" si="75"/>
        <v>0</v>
      </c>
      <c r="EH41">
        <f t="shared" si="4"/>
        <v>0</v>
      </c>
      <c r="EI41">
        <f t="shared" si="125"/>
        <v>0</v>
      </c>
      <c r="EJ41">
        <f t="shared" si="126"/>
        <v>0</v>
      </c>
      <c r="EK41">
        <f t="shared" si="127"/>
        <v>0</v>
      </c>
      <c r="EL41">
        <f t="shared" si="128"/>
        <v>99999</v>
      </c>
      <c r="EM41">
        <f t="shared" si="5"/>
        <v>99999</v>
      </c>
      <c r="EN41">
        <f t="shared" si="76"/>
        <v>999</v>
      </c>
      <c r="EO41">
        <f t="shared" si="77"/>
        <v>99</v>
      </c>
      <c r="EQ41">
        <f t="shared" si="78"/>
        <v>0</v>
      </c>
      <c r="ES41">
        <f>IF([1]Einstellung!R74="",0,1)</f>
        <v>0</v>
      </c>
      <c r="ET41">
        <f t="shared" si="79"/>
        <v>0</v>
      </c>
      <c r="EU41">
        <f t="shared" si="6"/>
        <v>0</v>
      </c>
      <c r="EV41">
        <f t="shared" si="129"/>
        <v>0</v>
      </c>
      <c r="EW41">
        <f t="shared" si="130"/>
        <v>0</v>
      </c>
      <c r="EX41">
        <f t="shared" si="131"/>
        <v>0</v>
      </c>
      <c r="EY41">
        <f t="shared" si="132"/>
        <v>99999</v>
      </c>
      <c r="EZ41">
        <f t="shared" si="7"/>
        <v>99999</v>
      </c>
      <c r="FA41">
        <f t="shared" si="80"/>
        <v>999</v>
      </c>
      <c r="FB41">
        <f t="shared" si="81"/>
        <v>99</v>
      </c>
      <c r="FD41">
        <f t="shared" si="82"/>
        <v>0</v>
      </c>
      <c r="FF41">
        <f>IF([1]Einstellung!S74="",0,1)</f>
        <v>0</v>
      </c>
      <c r="FG41">
        <f t="shared" si="83"/>
        <v>0</v>
      </c>
      <c r="FH41">
        <f t="shared" si="8"/>
        <v>0</v>
      </c>
      <c r="FI41">
        <f t="shared" si="133"/>
        <v>0</v>
      </c>
      <c r="FJ41">
        <f t="shared" si="134"/>
        <v>0</v>
      </c>
      <c r="FK41">
        <f t="shared" si="135"/>
        <v>0</v>
      </c>
      <c r="FL41">
        <f t="shared" si="136"/>
        <v>99999</v>
      </c>
      <c r="FM41" s="14">
        <f t="shared" si="9"/>
        <v>99999</v>
      </c>
      <c r="FN41">
        <f t="shared" si="84"/>
        <v>999</v>
      </c>
      <c r="FO41">
        <f t="shared" si="85"/>
        <v>99</v>
      </c>
      <c r="FQ41">
        <f t="shared" si="86"/>
        <v>0</v>
      </c>
      <c r="FS41">
        <f>IF([1]Einstellung!T74="",0,1)</f>
        <v>0</v>
      </c>
      <c r="FT41">
        <f t="shared" si="87"/>
        <v>0</v>
      </c>
      <c r="FU41">
        <f t="shared" si="10"/>
        <v>0</v>
      </c>
      <c r="FV41">
        <f t="shared" si="137"/>
        <v>0</v>
      </c>
      <c r="FW41">
        <f t="shared" si="138"/>
        <v>0</v>
      </c>
      <c r="FX41">
        <f t="shared" si="139"/>
        <v>0</v>
      </c>
      <c r="FY41">
        <f t="shared" si="140"/>
        <v>99999</v>
      </c>
      <c r="FZ41">
        <f t="shared" si="11"/>
        <v>99999</v>
      </c>
      <c r="GA41">
        <f t="shared" si="88"/>
        <v>999</v>
      </c>
      <c r="GB41">
        <f t="shared" si="89"/>
        <v>99</v>
      </c>
      <c r="GD41">
        <f t="shared" si="90"/>
        <v>0</v>
      </c>
      <c r="GF41">
        <f>IF([1]Einstellung!U74="",0,1)</f>
        <v>0</v>
      </c>
      <c r="GG41">
        <f t="shared" si="91"/>
        <v>0</v>
      </c>
      <c r="GH41">
        <f t="shared" si="12"/>
        <v>0</v>
      </c>
      <c r="GI41">
        <f t="shared" si="141"/>
        <v>0</v>
      </c>
      <c r="GJ41">
        <f t="shared" si="142"/>
        <v>0</v>
      </c>
      <c r="GK41">
        <f t="shared" si="143"/>
        <v>0</v>
      </c>
      <c r="GL41">
        <f t="shared" si="144"/>
        <v>99999</v>
      </c>
      <c r="GM41">
        <f t="shared" si="13"/>
        <v>99999</v>
      </c>
      <c r="GN41">
        <f t="shared" si="92"/>
        <v>999</v>
      </c>
      <c r="GO41">
        <f t="shared" si="93"/>
        <v>99</v>
      </c>
      <c r="GQ41">
        <f t="shared" si="94"/>
        <v>0</v>
      </c>
      <c r="GS41">
        <f>IF([1]Einstellung!V74="",0,1)</f>
        <v>0</v>
      </c>
      <c r="GT41">
        <f t="shared" si="95"/>
        <v>0</v>
      </c>
      <c r="GU41">
        <f t="shared" si="14"/>
        <v>0</v>
      </c>
      <c r="GV41">
        <f t="shared" si="145"/>
        <v>0</v>
      </c>
      <c r="GW41">
        <f t="shared" si="146"/>
        <v>0</v>
      </c>
      <c r="GX41">
        <f t="shared" si="147"/>
        <v>0</v>
      </c>
      <c r="GY41">
        <f t="shared" si="148"/>
        <v>99999</v>
      </c>
      <c r="GZ41">
        <f t="shared" si="15"/>
        <v>99999</v>
      </c>
      <c r="HA41">
        <f t="shared" si="96"/>
        <v>999</v>
      </c>
      <c r="HB41">
        <f t="shared" si="97"/>
        <v>99</v>
      </c>
      <c r="HD41">
        <f t="shared" si="98"/>
        <v>0</v>
      </c>
      <c r="HF41">
        <f>IF([1]Einstellung!W74="",0,1)</f>
        <v>0</v>
      </c>
      <c r="HG41">
        <f t="shared" si="99"/>
        <v>0</v>
      </c>
      <c r="HH41">
        <f t="shared" si="16"/>
        <v>0</v>
      </c>
      <c r="HI41">
        <f t="shared" si="149"/>
        <v>0</v>
      </c>
      <c r="HJ41">
        <f t="shared" si="150"/>
        <v>0</v>
      </c>
      <c r="HK41">
        <f t="shared" si="151"/>
        <v>0</v>
      </c>
      <c r="HL41">
        <f t="shared" si="152"/>
        <v>99999</v>
      </c>
      <c r="HM41">
        <f t="shared" si="17"/>
        <v>99999</v>
      </c>
      <c r="HN41">
        <f t="shared" si="100"/>
        <v>999</v>
      </c>
      <c r="HO41">
        <f t="shared" si="101"/>
        <v>99</v>
      </c>
      <c r="HQ41">
        <f t="shared" si="102"/>
        <v>0</v>
      </c>
      <c r="HS41">
        <f>IF([1]Einstellung!X74="",0,1)</f>
        <v>0</v>
      </c>
      <c r="HT41">
        <f t="shared" si="103"/>
        <v>0</v>
      </c>
      <c r="HU41">
        <f t="shared" si="18"/>
        <v>0</v>
      </c>
      <c r="HV41">
        <f t="shared" si="153"/>
        <v>0</v>
      </c>
      <c r="HW41">
        <f t="shared" si="154"/>
        <v>0</v>
      </c>
      <c r="HX41">
        <f t="shared" si="155"/>
        <v>0</v>
      </c>
      <c r="HY41">
        <f t="shared" si="156"/>
        <v>99999</v>
      </c>
      <c r="HZ41">
        <f t="shared" si="19"/>
        <v>99999</v>
      </c>
      <c r="IA41">
        <f t="shared" si="104"/>
        <v>999</v>
      </c>
      <c r="IB41">
        <f t="shared" si="105"/>
        <v>99</v>
      </c>
      <c r="ID41">
        <f t="shared" si="106"/>
        <v>0</v>
      </c>
      <c r="IF41">
        <f>IF([1]Einstellung!Y74="",0,1)</f>
        <v>0</v>
      </c>
      <c r="IG41">
        <f t="shared" si="107"/>
        <v>0</v>
      </c>
      <c r="IH41">
        <f t="shared" si="20"/>
        <v>0</v>
      </c>
      <c r="II41">
        <f t="shared" si="157"/>
        <v>0</v>
      </c>
      <c r="IJ41">
        <f t="shared" si="158"/>
        <v>0</v>
      </c>
      <c r="IK41">
        <f t="shared" si="159"/>
        <v>0</v>
      </c>
      <c r="IL41">
        <f t="shared" si="160"/>
        <v>99999</v>
      </c>
      <c r="IM41">
        <f t="shared" si="21"/>
        <v>99999</v>
      </c>
      <c r="IN41">
        <f t="shared" si="108"/>
        <v>999</v>
      </c>
      <c r="IO41">
        <f t="shared" si="109"/>
        <v>99</v>
      </c>
    </row>
    <row r="42" spans="1:249" ht="13.5" customHeight="1" thickBot="1">
      <c r="A42" s="101">
        <v>36</v>
      </c>
      <c r="B42" s="47" t="str">
        <f>IF([1]Einstellung!B75&lt;&gt;"",[1]Einstellung!B75,"")</f>
        <v/>
      </c>
      <c r="C42" s="63" t="str">
        <f>[1]Einstellung!D75</f>
        <v/>
      </c>
      <c r="D42" s="64" t="str">
        <f>[1]Einstellung!D75</f>
        <v/>
      </c>
      <c r="E42" s="50" t="str">
        <f>[1]Einstellung!K75</f>
        <v/>
      </c>
      <c r="F42" s="51" t="str">
        <f t="shared" si="161"/>
        <v/>
      </c>
      <c r="G42" s="47" t="str">
        <f t="shared" si="162"/>
        <v/>
      </c>
      <c r="H42" s="91" t="str">
        <f t="shared" si="163"/>
        <v/>
      </c>
      <c r="I42" s="92" t="str">
        <f t="shared" si="164"/>
        <v/>
      </c>
      <c r="J42" s="93" t="str">
        <f t="shared" si="165"/>
        <v/>
      </c>
      <c r="K42" s="94" t="str">
        <f t="shared" si="166"/>
        <v/>
      </c>
      <c r="L42" s="93" t="str">
        <f t="shared" si="167"/>
        <v/>
      </c>
      <c r="M42" s="94" t="str">
        <f t="shared" si="168"/>
        <v/>
      </c>
      <c r="N42" s="93" t="str">
        <f t="shared" si="169"/>
        <v/>
      </c>
      <c r="O42" s="95" t="str">
        <f t="shared" si="170"/>
        <v/>
      </c>
      <c r="P42" s="96" t="str">
        <f t="shared" si="171"/>
        <v/>
      </c>
      <c r="Q42" s="92" t="str">
        <f t="shared" si="172"/>
        <v/>
      </c>
      <c r="R42" s="93" t="str">
        <f t="shared" si="173"/>
        <v/>
      </c>
      <c r="S42" s="94" t="str">
        <f t="shared" si="174"/>
        <v/>
      </c>
      <c r="T42" s="93" t="str">
        <f t="shared" si="175"/>
        <v/>
      </c>
      <c r="U42" s="94" t="str">
        <f t="shared" si="176"/>
        <v/>
      </c>
      <c r="V42" s="93" t="str">
        <f t="shared" si="177"/>
        <v/>
      </c>
      <c r="W42" s="95" t="str">
        <f t="shared" si="178"/>
        <v/>
      </c>
      <c r="X42" s="96" t="str">
        <f t="shared" si="179"/>
        <v/>
      </c>
      <c r="Y42" s="97" t="str">
        <f t="shared" si="180"/>
        <v/>
      </c>
      <c r="Z42" s="98" t="str">
        <f t="shared" si="181"/>
        <v/>
      </c>
      <c r="AA42" s="99" t="str">
        <f t="shared" si="182"/>
        <v/>
      </c>
      <c r="AB42" s="61" t="str">
        <f>IF([1]Einstellung!L75&lt;&gt;"",IF(ISERROR(VLOOKUP(A42,R_GRP_01,2,FALSE)),99,IF(VLOOKUP(A42,R_GRP_01,1,FALSE)=A42,VLOOKUP(A42,R_GRP_01,2,FALSE),99)),"")</f>
        <v/>
      </c>
      <c r="AC42" s="61" t="str">
        <f>IF([1]Einstellung!M75&lt;&gt;"",IF(ISERROR(VLOOKUP(A42,R_GRP_02,2)),99,IF(VLOOKUP(A42,R_GRP_02,1)=A42,VLOOKUP(A42,R_GRP_02,2),99)),"")</f>
        <v/>
      </c>
      <c r="AD42" s="61" t="str">
        <f>IF([1]Einstellung!N75&lt;&gt;"",IF(ISERROR(VLOOKUP(A42,R_GRP_03,2)),99,IF(VLOOKUP(A42,R_GRP_03,1)=A42,VLOOKUP(A42,R_GRP_03,2),99)),"")</f>
        <v/>
      </c>
      <c r="AE42" s="61" t="str">
        <f>IF([1]Einstellung!O75&lt;&gt;"",IF(ISERROR(VLOOKUP(A42,R_GRP_04,2)),99,IF(VLOOKUP(A42,R_GRP_04,1)=A42,VLOOKUP(A42,R_GRP_04,2),99)),"")</f>
        <v/>
      </c>
      <c r="AF42" s="61" t="str">
        <f>IF([1]Einstellung!P75&lt;&gt;"",IF(ISERROR(VLOOKUP(A42,R_GRP_05,2)),99,IF(VLOOKUP(A42,R_GRP_05,1)=A42,VLOOKUP(A42,R_GRP_05,2),99)),"")</f>
        <v/>
      </c>
      <c r="AG42" s="61" t="str">
        <f>IF([1]Einstellung!Q75&lt;&gt;"",IF(ISERROR(VLOOKUP(A42,R_GRP_06,2)),99,IF(VLOOKUP(A42,R_GRP_06,1)=A42,VLOOKUP(A42,R_GRP_06,2),99)),"")</f>
        <v/>
      </c>
      <c r="AH42" s="61" t="str">
        <f>IF([1]Einstellung!R75&lt;&gt;"",IF(ISERROR(VLOOKUP(A42,R_GRP_07,2)),99,IF(VLOOKUP(A42,R_GRP_07,1)=A42,VLOOKUP(A42,R_GRP_07,2),99)),"")</f>
        <v/>
      </c>
      <c r="AI42" s="61" t="str">
        <f>IF([1]Einstellung!S75&lt;&gt;"",IF(ISERROR(VLOOKUP(A42,R_GRP_08,2)),99,IF(VLOOKUP(A42,R_GRP_08,1)=A42,VLOOKUP(A42,R_GRP_08,2),99)),"")</f>
        <v/>
      </c>
      <c r="AJ42" s="61" t="str">
        <f>IF([1]Einstellung!T75&lt;&gt;"",IF(ISERROR(VLOOKUP(A42,R_GRP_09,2)),99,IF(VLOOKUP(A42,R_GRP_09,1)=A42,VLOOKUP(A42,R_GRP_09,2),99)),"")</f>
        <v/>
      </c>
      <c r="AK42" s="61" t="str">
        <f>IF([1]Einstellung!U75&lt;&gt;"",IF(ISERROR(VLOOKUP(A42,R_GRP_10,2)),99,IF(VLOOKUP(A42,R_GRP_10,1)=A42,VLOOKUP(A42,R_GRP_10,2),99)),"")</f>
        <v/>
      </c>
      <c r="AL42" s="61" t="str">
        <f>IF([1]Einstellung!V75&lt;&gt;"",IF(ISERROR(VLOOKUP(A42,R_GRP_11,2)),99,IF(VLOOKUP(A42,R_GRP_11,1)=A42,VLOOKUP(A42,R_GRP_11,2),99)),"")</f>
        <v/>
      </c>
      <c r="AM42" s="61" t="str">
        <f>IF([1]Einstellung!W75&lt;&gt;"",IF(ISERROR(VLOOKUP(A42,R_GRP_12,2)),99,IF(VLOOKUP(A42,R_GRP_12,1)=A42,VLOOKUP(A42,R_GRP_12,2),99)),"")</f>
        <v/>
      </c>
      <c r="AN42" s="61" t="str">
        <f>IF([1]Einstellung!X75&lt;&gt;"",IF(ISERROR(VLOOKUP(A42,R_GRP_13,2)),99,IF(VLOOKUP(A42,R_GRP_13,1)=A42,VLOOKUP(A42,R_GRP_13,2),99)),"")</f>
        <v/>
      </c>
      <c r="AO42" s="61" t="str">
        <f>IF([1]Einstellung!Y75&lt;&gt;"",IF(ISERROR(VLOOKUP(A42,R_GRP_14,2)),99,IF(VLOOKUP(A42,R_GRP_14,1)=A42,VLOOKUP(A42,R_GRP_14,2),99)),"")</f>
        <v/>
      </c>
      <c r="AP42" s="100" t="str">
        <f t="shared" si="183"/>
        <v/>
      </c>
      <c r="AQ42" s="100" t="str">
        <f t="shared" si="184"/>
        <v/>
      </c>
      <c r="AT42">
        <f>[1]Einstellung!Z75</f>
        <v>0</v>
      </c>
      <c r="AU42" s="46">
        <f>IF(C42&lt;&gt;"",YEAR([1]Wiegeliste!$D$4) - F42,0)</f>
        <v>0</v>
      </c>
      <c r="AV42">
        <f t="shared" si="2"/>
        <v>0</v>
      </c>
      <c r="AZ42" s="62"/>
      <c r="BQ42" t="str">
        <f t="shared" si="38"/>
        <v/>
      </c>
      <c r="BR42">
        <f t="shared" si="3"/>
        <v>0</v>
      </c>
      <c r="BS42">
        <f>IF([1]Einstellung!L75="",0,1)</f>
        <v>0</v>
      </c>
      <c r="BT42">
        <f t="shared" si="39"/>
        <v>0</v>
      </c>
      <c r="BU42">
        <f t="shared" si="40"/>
        <v>0</v>
      </c>
      <c r="BV42">
        <f t="shared" si="41"/>
        <v>0</v>
      </c>
      <c r="BW42">
        <f t="shared" si="42"/>
        <v>0</v>
      </c>
      <c r="BX42">
        <f t="shared" si="111"/>
        <v>0</v>
      </c>
      <c r="BY42">
        <f t="shared" si="43"/>
        <v>99999</v>
      </c>
      <c r="BZ42">
        <f t="shared" si="44"/>
        <v>99999</v>
      </c>
      <c r="CA42">
        <f t="shared" si="45"/>
        <v>999</v>
      </c>
      <c r="CB42">
        <f t="shared" si="46"/>
        <v>99</v>
      </c>
      <c r="CD42" t="str">
        <f t="shared" si="47"/>
        <v/>
      </c>
      <c r="CF42">
        <f>IF([1]Einstellung!M75="",0,1)</f>
        <v>0</v>
      </c>
      <c r="CG42">
        <f t="shared" si="48"/>
        <v>0</v>
      </c>
      <c r="CH42">
        <f t="shared" si="49"/>
        <v>0</v>
      </c>
      <c r="CI42">
        <f t="shared" si="50"/>
        <v>0</v>
      </c>
      <c r="CJ42">
        <f t="shared" si="51"/>
        <v>0</v>
      </c>
      <c r="CK42">
        <f t="shared" si="112"/>
        <v>0</v>
      </c>
      <c r="CL42">
        <f t="shared" si="52"/>
        <v>99999</v>
      </c>
      <c r="CM42">
        <f t="shared" si="53"/>
        <v>99999</v>
      </c>
      <c r="CN42">
        <f t="shared" si="54"/>
        <v>999</v>
      </c>
      <c r="CO42">
        <f t="shared" si="55"/>
        <v>99</v>
      </c>
      <c r="CQ42" t="str">
        <f t="shared" si="56"/>
        <v/>
      </c>
      <c r="CS42">
        <f>IF([1]Einstellung!N75="",0,1)</f>
        <v>0</v>
      </c>
      <c r="CT42">
        <f t="shared" si="57"/>
        <v>0</v>
      </c>
      <c r="CU42">
        <f t="shared" si="58"/>
        <v>0</v>
      </c>
      <c r="CV42">
        <f t="shared" si="113"/>
        <v>0</v>
      </c>
      <c r="CW42">
        <f t="shared" si="114"/>
        <v>0</v>
      </c>
      <c r="CX42">
        <f t="shared" si="115"/>
        <v>0</v>
      </c>
      <c r="CY42">
        <f t="shared" si="116"/>
        <v>99999</v>
      </c>
      <c r="CZ42">
        <f t="shared" si="59"/>
        <v>99999</v>
      </c>
      <c r="DA42">
        <f t="shared" si="60"/>
        <v>999</v>
      </c>
      <c r="DB42">
        <f t="shared" si="61"/>
        <v>99</v>
      </c>
      <c r="DD42">
        <f t="shared" si="62"/>
        <v>0</v>
      </c>
      <c r="DF42">
        <f>IF([1]Einstellung!O75="",0,1)</f>
        <v>0</v>
      </c>
      <c r="DG42">
        <f t="shared" si="63"/>
        <v>0</v>
      </c>
      <c r="DH42">
        <f t="shared" si="64"/>
        <v>0</v>
      </c>
      <c r="DI42">
        <f t="shared" si="117"/>
        <v>0</v>
      </c>
      <c r="DJ42">
        <f t="shared" si="118"/>
        <v>0</v>
      </c>
      <c r="DK42">
        <f t="shared" si="119"/>
        <v>0</v>
      </c>
      <c r="DL42">
        <f t="shared" si="120"/>
        <v>99999</v>
      </c>
      <c r="DM42">
        <f t="shared" si="65"/>
        <v>99999</v>
      </c>
      <c r="DN42">
        <f t="shared" si="66"/>
        <v>999</v>
      </c>
      <c r="DO42">
        <f t="shared" si="67"/>
        <v>99</v>
      </c>
      <c r="DQ42">
        <f t="shared" si="68"/>
        <v>0</v>
      </c>
      <c r="DS42">
        <f>IF([1]Einstellung!P75="",0,1)</f>
        <v>0</v>
      </c>
      <c r="DT42">
        <f t="shared" si="69"/>
        <v>0</v>
      </c>
      <c r="DU42">
        <f t="shared" si="70"/>
        <v>0</v>
      </c>
      <c r="DV42">
        <f t="shared" si="121"/>
        <v>0</v>
      </c>
      <c r="DW42">
        <f t="shared" si="122"/>
        <v>0</v>
      </c>
      <c r="DX42">
        <f t="shared" si="123"/>
        <v>0</v>
      </c>
      <c r="DY42">
        <f t="shared" si="124"/>
        <v>99999</v>
      </c>
      <c r="DZ42">
        <f t="shared" si="71"/>
        <v>99999</v>
      </c>
      <c r="EA42">
        <f t="shared" si="72"/>
        <v>999</v>
      </c>
      <c r="EB42">
        <f t="shared" si="73"/>
        <v>99</v>
      </c>
      <c r="ED42">
        <f t="shared" si="74"/>
        <v>0</v>
      </c>
      <c r="EF42">
        <f>IF([1]Einstellung!Q75="",0,1)</f>
        <v>0</v>
      </c>
      <c r="EG42">
        <f t="shared" si="75"/>
        <v>0</v>
      </c>
      <c r="EH42">
        <f t="shared" si="4"/>
        <v>0</v>
      </c>
      <c r="EI42">
        <f t="shared" si="125"/>
        <v>0</v>
      </c>
      <c r="EJ42">
        <f t="shared" si="126"/>
        <v>0</v>
      </c>
      <c r="EK42">
        <f t="shared" si="127"/>
        <v>0</v>
      </c>
      <c r="EL42">
        <f t="shared" si="128"/>
        <v>99999</v>
      </c>
      <c r="EM42">
        <f t="shared" si="5"/>
        <v>99999</v>
      </c>
      <c r="EN42">
        <f t="shared" si="76"/>
        <v>999</v>
      </c>
      <c r="EO42">
        <f t="shared" si="77"/>
        <v>99</v>
      </c>
      <c r="EQ42">
        <f t="shared" si="78"/>
        <v>0</v>
      </c>
      <c r="ES42">
        <f>IF([1]Einstellung!R75="",0,1)</f>
        <v>0</v>
      </c>
      <c r="ET42">
        <f t="shared" si="79"/>
        <v>0</v>
      </c>
      <c r="EU42">
        <f t="shared" si="6"/>
        <v>0</v>
      </c>
      <c r="EV42">
        <f t="shared" si="129"/>
        <v>0</v>
      </c>
      <c r="EW42">
        <f t="shared" si="130"/>
        <v>0</v>
      </c>
      <c r="EX42">
        <f t="shared" si="131"/>
        <v>0</v>
      </c>
      <c r="EY42">
        <f t="shared" si="132"/>
        <v>99999</v>
      </c>
      <c r="EZ42">
        <f t="shared" si="7"/>
        <v>99999</v>
      </c>
      <c r="FA42">
        <f t="shared" si="80"/>
        <v>999</v>
      </c>
      <c r="FB42">
        <f t="shared" si="81"/>
        <v>99</v>
      </c>
      <c r="FD42">
        <f t="shared" si="82"/>
        <v>0</v>
      </c>
      <c r="FF42">
        <f>IF([1]Einstellung!S75="",0,1)</f>
        <v>0</v>
      </c>
      <c r="FG42">
        <f t="shared" si="83"/>
        <v>0</v>
      </c>
      <c r="FH42">
        <f t="shared" si="8"/>
        <v>0</v>
      </c>
      <c r="FI42">
        <f t="shared" si="133"/>
        <v>0</v>
      </c>
      <c r="FJ42">
        <f t="shared" si="134"/>
        <v>0</v>
      </c>
      <c r="FK42">
        <f t="shared" si="135"/>
        <v>0</v>
      </c>
      <c r="FL42">
        <f t="shared" si="136"/>
        <v>99999</v>
      </c>
      <c r="FM42" s="14">
        <f t="shared" si="9"/>
        <v>99999</v>
      </c>
      <c r="FN42">
        <f t="shared" si="84"/>
        <v>999</v>
      </c>
      <c r="FO42">
        <f t="shared" si="85"/>
        <v>99</v>
      </c>
      <c r="FQ42">
        <f t="shared" si="86"/>
        <v>0</v>
      </c>
      <c r="FS42">
        <f>IF([1]Einstellung!T75="",0,1)</f>
        <v>0</v>
      </c>
      <c r="FT42">
        <f t="shared" si="87"/>
        <v>0</v>
      </c>
      <c r="FU42">
        <f t="shared" si="10"/>
        <v>0</v>
      </c>
      <c r="FV42">
        <f t="shared" si="137"/>
        <v>0</v>
      </c>
      <c r="FW42">
        <f t="shared" si="138"/>
        <v>0</v>
      </c>
      <c r="FX42">
        <f t="shared" si="139"/>
        <v>0</v>
      </c>
      <c r="FY42">
        <f t="shared" si="140"/>
        <v>99999</v>
      </c>
      <c r="FZ42">
        <f t="shared" si="11"/>
        <v>99999</v>
      </c>
      <c r="GA42">
        <f t="shared" si="88"/>
        <v>999</v>
      </c>
      <c r="GB42">
        <f t="shared" si="89"/>
        <v>99</v>
      </c>
      <c r="GD42">
        <f t="shared" si="90"/>
        <v>0</v>
      </c>
      <c r="GF42">
        <f>IF([1]Einstellung!U75="",0,1)</f>
        <v>0</v>
      </c>
      <c r="GG42">
        <f t="shared" si="91"/>
        <v>0</v>
      </c>
      <c r="GH42">
        <f t="shared" si="12"/>
        <v>0</v>
      </c>
      <c r="GI42">
        <f t="shared" si="141"/>
        <v>0</v>
      </c>
      <c r="GJ42">
        <f t="shared" si="142"/>
        <v>0</v>
      </c>
      <c r="GK42">
        <f t="shared" si="143"/>
        <v>0</v>
      </c>
      <c r="GL42">
        <f t="shared" si="144"/>
        <v>99999</v>
      </c>
      <c r="GM42">
        <f t="shared" si="13"/>
        <v>99999</v>
      </c>
      <c r="GN42">
        <f t="shared" si="92"/>
        <v>999</v>
      </c>
      <c r="GO42">
        <f t="shared" si="93"/>
        <v>99</v>
      </c>
      <c r="GQ42">
        <f t="shared" si="94"/>
        <v>0</v>
      </c>
      <c r="GS42">
        <f>IF([1]Einstellung!V75="",0,1)</f>
        <v>0</v>
      </c>
      <c r="GT42">
        <f t="shared" si="95"/>
        <v>0</v>
      </c>
      <c r="GU42">
        <f t="shared" si="14"/>
        <v>0</v>
      </c>
      <c r="GV42">
        <f t="shared" si="145"/>
        <v>0</v>
      </c>
      <c r="GW42">
        <f t="shared" si="146"/>
        <v>0</v>
      </c>
      <c r="GX42">
        <f t="shared" si="147"/>
        <v>0</v>
      </c>
      <c r="GY42">
        <f t="shared" si="148"/>
        <v>99999</v>
      </c>
      <c r="GZ42">
        <f t="shared" si="15"/>
        <v>99999</v>
      </c>
      <c r="HA42">
        <f t="shared" si="96"/>
        <v>999</v>
      </c>
      <c r="HB42">
        <f t="shared" si="97"/>
        <v>99</v>
      </c>
      <c r="HD42">
        <f t="shared" si="98"/>
        <v>0</v>
      </c>
      <c r="HF42">
        <f>IF([1]Einstellung!W75="",0,1)</f>
        <v>0</v>
      </c>
      <c r="HG42">
        <f t="shared" si="99"/>
        <v>0</v>
      </c>
      <c r="HH42">
        <f t="shared" si="16"/>
        <v>0</v>
      </c>
      <c r="HI42">
        <f t="shared" si="149"/>
        <v>0</v>
      </c>
      <c r="HJ42">
        <f t="shared" si="150"/>
        <v>0</v>
      </c>
      <c r="HK42">
        <f t="shared" si="151"/>
        <v>0</v>
      </c>
      <c r="HL42">
        <f t="shared" si="152"/>
        <v>99999</v>
      </c>
      <c r="HM42">
        <f t="shared" si="17"/>
        <v>99999</v>
      </c>
      <c r="HN42">
        <f t="shared" si="100"/>
        <v>999</v>
      </c>
      <c r="HO42">
        <f t="shared" si="101"/>
        <v>99</v>
      </c>
      <c r="HQ42">
        <f t="shared" si="102"/>
        <v>0</v>
      </c>
      <c r="HS42">
        <f>IF([1]Einstellung!X75="",0,1)</f>
        <v>0</v>
      </c>
      <c r="HT42">
        <f t="shared" si="103"/>
        <v>0</v>
      </c>
      <c r="HU42">
        <f t="shared" si="18"/>
        <v>0</v>
      </c>
      <c r="HV42">
        <f t="shared" si="153"/>
        <v>0</v>
      </c>
      <c r="HW42">
        <f t="shared" si="154"/>
        <v>0</v>
      </c>
      <c r="HX42">
        <f t="shared" si="155"/>
        <v>0</v>
      </c>
      <c r="HY42">
        <f t="shared" si="156"/>
        <v>99999</v>
      </c>
      <c r="HZ42">
        <f t="shared" si="19"/>
        <v>99999</v>
      </c>
      <c r="IA42">
        <f t="shared" si="104"/>
        <v>999</v>
      </c>
      <c r="IB42">
        <f t="shared" si="105"/>
        <v>99</v>
      </c>
      <c r="ID42">
        <f t="shared" si="106"/>
        <v>0</v>
      </c>
      <c r="IF42">
        <f>IF([1]Einstellung!Y75="",0,1)</f>
        <v>0</v>
      </c>
      <c r="IG42">
        <f t="shared" si="107"/>
        <v>0</v>
      </c>
      <c r="IH42">
        <f t="shared" si="20"/>
        <v>0</v>
      </c>
      <c r="II42">
        <f t="shared" si="157"/>
        <v>0</v>
      </c>
      <c r="IJ42">
        <f t="shared" si="158"/>
        <v>0</v>
      </c>
      <c r="IK42">
        <f t="shared" si="159"/>
        <v>0</v>
      </c>
      <c r="IL42">
        <f t="shared" si="160"/>
        <v>99999</v>
      </c>
      <c r="IM42">
        <f t="shared" si="21"/>
        <v>99999</v>
      </c>
      <c r="IN42">
        <f t="shared" si="108"/>
        <v>999</v>
      </c>
      <c r="IO42">
        <f t="shared" si="109"/>
        <v>99</v>
      </c>
    </row>
    <row r="43" spans="1:249">
      <c r="A43" s="102" t="str">
        <f>VLOOKUP(54,texte,$AR$1)</f>
        <v>Hauptkampfrichter</v>
      </c>
      <c r="B43" s="103"/>
      <c r="C43" s="103"/>
      <c r="D43" s="104"/>
      <c r="E43" s="102" t="str">
        <f>VLOOKUP(55,texte,$AR$1)</f>
        <v>Seitenrichter</v>
      </c>
      <c r="F43" s="103"/>
      <c r="G43" s="103"/>
      <c r="H43" s="104"/>
      <c r="I43" s="102" t="str">
        <f>VLOOKUP(55,texte,$AR$1)</f>
        <v>Seitenrichter</v>
      </c>
      <c r="J43" s="103"/>
      <c r="K43" s="103"/>
      <c r="L43" s="103"/>
      <c r="M43" s="103"/>
      <c r="N43" s="103"/>
      <c r="O43" s="103"/>
      <c r="P43" s="103"/>
      <c r="Q43" s="102" t="str">
        <f>VLOOKUP(56,texte,$AR$1)</f>
        <v>Listenführer</v>
      </c>
      <c r="R43" s="105"/>
      <c r="S43" s="105"/>
      <c r="T43" s="105"/>
      <c r="U43" s="105"/>
      <c r="V43" s="105"/>
      <c r="W43" s="105"/>
      <c r="X43" s="105"/>
      <c r="Y43" s="102"/>
      <c r="Z43" s="105"/>
      <c r="AA43" s="105"/>
      <c r="AB43" s="105"/>
      <c r="AC43" s="105"/>
      <c r="AD43" s="105"/>
      <c r="AE43" s="105"/>
      <c r="AF43" s="105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  <c r="AQ43" s="107"/>
    </row>
    <row r="44" spans="1:249">
      <c r="A44" s="108"/>
      <c r="B44" s="109"/>
      <c r="C44" s="109"/>
      <c r="D44" s="110"/>
      <c r="E44" s="108"/>
      <c r="F44" s="109"/>
      <c r="G44" s="109"/>
      <c r="H44" s="110"/>
      <c r="I44" s="108"/>
      <c r="J44" s="109"/>
      <c r="K44" s="109"/>
      <c r="L44" s="109"/>
      <c r="M44" s="109"/>
      <c r="N44" s="109"/>
      <c r="O44" s="109"/>
      <c r="P44" s="109"/>
      <c r="Q44" s="108"/>
      <c r="R44" s="111"/>
      <c r="S44" s="111"/>
      <c r="T44" s="111"/>
      <c r="U44" s="111"/>
      <c r="V44" s="111"/>
      <c r="W44" s="111"/>
      <c r="X44" s="111"/>
      <c r="Y44" s="108"/>
      <c r="Z44" s="111"/>
      <c r="AA44" s="111"/>
      <c r="AB44" s="111"/>
      <c r="AC44" s="111"/>
      <c r="AD44" s="111"/>
      <c r="AE44" s="111"/>
      <c r="AF44" s="111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3"/>
    </row>
    <row r="45" spans="1:249">
      <c r="A45" s="114" t="str">
        <f>[1]Wiegeliste!D7</f>
        <v>Fritz PETRIK</v>
      </c>
      <c r="B45" s="109"/>
      <c r="C45" s="109"/>
      <c r="D45" s="110"/>
      <c r="E45" s="114" t="str">
        <f>IF([1]Wiegeliste!D8&lt;&gt;"",[1]Wiegeliste!D8,"")</f>
        <v>Seitenrichter 1</v>
      </c>
      <c r="F45" s="109"/>
      <c r="G45" s="109"/>
      <c r="H45" s="110"/>
      <c r="I45" s="108" t="str">
        <f>IF([1]Wiegeliste!D9&lt;&gt;"",[1]Wiegeliste!D9,"")</f>
        <v>Seitenrichter 2</v>
      </c>
      <c r="J45" s="109"/>
      <c r="K45" s="109"/>
      <c r="L45" s="109"/>
      <c r="M45" s="109"/>
      <c r="N45" s="109"/>
      <c r="O45" s="109"/>
      <c r="P45" s="109"/>
      <c r="Q45" s="108" t="str">
        <f>IF([1]Wiegeliste!D10&lt;&gt;"",[1]Wiegeliste!D10,"")</f>
        <v>Andreas Zeinlinger</v>
      </c>
      <c r="R45" s="111"/>
      <c r="S45" s="111"/>
      <c r="T45" s="111"/>
      <c r="U45" s="111"/>
      <c r="V45" s="111"/>
      <c r="W45" s="111"/>
      <c r="X45" s="111"/>
      <c r="Y45" s="108"/>
      <c r="Z45" s="111"/>
      <c r="AA45" s="111"/>
      <c r="AB45" s="111"/>
      <c r="AC45" s="111"/>
      <c r="AD45" s="111"/>
      <c r="AE45" s="111"/>
      <c r="AF45" s="111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3"/>
    </row>
    <row r="46" spans="1:249" ht="13.5" thickBot="1">
      <c r="A46" s="115"/>
      <c r="B46" s="116"/>
      <c r="C46" s="116"/>
      <c r="D46" s="117"/>
      <c r="E46" s="115"/>
      <c r="F46" s="116"/>
      <c r="G46" s="116"/>
      <c r="H46" s="117"/>
      <c r="I46" s="115"/>
      <c r="J46" s="116"/>
      <c r="K46" s="116"/>
      <c r="L46" s="116"/>
      <c r="M46" s="116"/>
      <c r="N46" s="116"/>
      <c r="O46" s="116"/>
      <c r="P46" s="116"/>
      <c r="Q46" s="118"/>
      <c r="R46" s="119"/>
      <c r="S46" s="119"/>
      <c r="T46" s="119"/>
      <c r="U46" s="119"/>
      <c r="V46" s="119"/>
      <c r="W46" s="119"/>
      <c r="X46" s="119"/>
      <c r="Y46" s="118"/>
      <c r="Z46" s="119"/>
      <c r="AA46" s="119"/>
      <c r="AB46" s="119"/>
      <c r="AC46" s="119"/>
      <c r="AD46" s="119"/>
      <c r="AE46" s="119"/>
      <c r="AF46" s="119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1"/>
    </row>
    <row r="47" spans="1:249"/>
  </sheetData>
  <sheetProtection sheet="1"/>
  <mergeCells count="83">
    <mergeCell ref="A45:D45"/>
    <mergeCell ref="E45:H45"/>
    <mergeCell ref="I45:P45"/>
    <mergeCell ref="Q45:X45"/>
    <mergeCell ref="Y45:AF45"/>
    <mergeCell ref="A46:D46"/>
    <mergeCell ref="E46:H46"/>
    <mergeCell ref="I46:P46"/>
    <mergeCell ref="Q46:X46"/>
    <mergeCell ref="Y46:AF46"/>
    <mergeCell ref="A43:D43"/>
    <mergeCell ref="E43:H43"/>
    <mergeCell ref="I43:P43"/>
    <mergeCell ref="Q43:X43"/>
    <mergeCell ref="Y43:AF43"/>
    <mergeCell ref="A44:D44"/>
    <mergeCell ref="E44:H44"/>
    <mergeCell ref="I44:P44"/>
    <mergeCell ref="Q44:X44"/>
    <mergeCell ref="Y44:AF44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C7:D7"/>
    <mergeCell ref="C8:D8"/>
    <mergeCell ref="C9:D9"/>
    <mergeCell ref="C10:D10"/>
    <mergeCell ref="C11:D11"/>
    <mergeCell ref="C12:D12"/>
    <mergeCell ref="Q5:W5"/>
    <mergeCell ref="AB5:AQ5"/>
    <mergeCell ref="I6:J6"/>
    <mergeCell ref="K6:L6"/>
    <mergeCell ref="M6:N6"/>
    <mergeCell ref="Q6:R6"/>
    <mergeCell ref="S6:T6"/>
    <mergeCell ref="U6:V6"/>
    <mergeCell ref="Y2:Z3"/>
    <mergeCell ref="D3:F3"/>
    <mergeCell ref="G3:P3"/>
    <mergeCell ref="Q3:R3"/>
    <mergeCell ref="S3:U3"/>
    <mergeCell ref="A5:A6"/>
    <mergeCell ref="B5:B6"/>
    <mergeCell ref="C5:D6"/>
    <mergeCell ref="E5:E6"/>
    <mergeCell ref="I5:O5"/>
    <mergeCell ref="A1:A3"/>
    <mergeCell ref="C1:C3"/>
    <mergeCell ref="D1:F1"/>
    <mergeCell ref="G1:P1"/>
    <mergeCell ref="Q1:R1"/>
    <mergeCell ref="S1:U1"/>
    <mergeCell ref="G2:P2"/>
    <mergeCell ref="Q2:R2"/>
    <mergeCell ref="S2:U2"/>
  </mergeCells>
  <printOptions horizontalCentered="1" verticalCentered="1"/>
  <pageMargins left="0.27559055118110237" right="0.27559055118110237" top="0.27559055118110237" bottom="0.27559055118110237" header="0" footer="0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18</vt:i4>
      </vt:variant>
    </vt:vector>
  </HeadingPairs>
  <TitlesOfParts>
    <vt:vector size="19" baseType="lpstr">
      <vt:lpstr>Druck_Protokoll</vt:lpstr>
      <vt:lpstr>Druck_Protokoll!Druckbereich</vt:lpstr>
      <vt:lpstr>R_GRP_01</vt:lpstr>
      <vt:lpstr>R_GRP_02</vt:lpstr>
      <vt:lpstr>R_GRP_03</vt:lpstr>
      <vt:lpstr>R_GRP_04</vt:lpstr>
      <vt:lpstr>R_GRP_05</vt:lpstr>
      <vt:lpstr>R_GRP_06</vt:lpstr>
      <vt:lpstr>R_GRP_07</vt:lpstr>
      <vt:lpstr>R_GRP_08</vt:lpstr>
      <vt:lpstr>R_GRP_09</vt:lpstr>
      <vt:lpstr>R_GRP_10</vt:lpstr>
      <vt:lpstr>R_GRP_11</vt:lpstr>
      <vt:lpstr>R_GRP_12</vt:lpstr>
      <vt:lpstr>R_GRP_13</vt:lpstr>
      <vt:lpstr>R_GRP_14</vt:lpstr>
      <vt:lpstr>R_MELZ</vt:lpstr>
      <vt:lpstr>R_SINC</vt:lpstr>
      <vt:lpstr>Zeilen_Druck</vt:lpstr>
    </vt:vector>
  </TitlesOfParts>
  <Company>BIE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</dc:creator>
  <cp:lastModifiedBy>BIE</cp:lastModifiedBy>
  <dcterms:created xsi:type="dcterms:W3CDTF">2013-02-26T14:19:37Z</dcterms:created>
  <dcterms:modified xsi:type="dcterms:W3CDTF">2013-02-26T14:20:30Z</dcterms:modified>
</cp:coreProperties>
</file>